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htgl10b\sgroup\総務課\財務係\neo\06財政状況\06財政状況資料集\R3\２回目\03_HP掲載\"/>
    </mc:Choice>
  </mc:AlternateContent>
  <xr:revisionPtr revIDLastSave="0" documentId="13_ncr:1_{0B35CCFF-EE53-4D93-A241-A0B5F33529D5}" xr6:coauthVersionLast="44" xr6:coauthVersionMax="44" xr10:uidLastSave="{00000000-0000-0000-0000-000000000000}"/>
  <bookViews>
    <workbookView xWindow="780" yWindow="780" windowWidth="19275" windowHeight="1327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63" i="12" l="1"/>
  <c r="AP23" i="12"/>
  <c r="V23" i="12"/>
  <c r="AA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AM34" i="10" l="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<sst xmlns="http://schemas.openxmlformats.org/spreadsheetml/2006/main" count="1111" uniqueCount="602">
  <si>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</si>
  <si>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</si>
  <si>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</si>
  <si>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</si>
  <si>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</si>
  <si>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</si>
  <si>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</si>
  <si>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</si>
  <si>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</si>
  <si>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</si>
  <si>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</si>
  <si>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</si>
  <si>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</si>
  <si>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</si>
  <si>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</si>
  <si>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</si>
  <si>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</si>
  <si>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</si>
  <si>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</si>
  <si>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</si>
  <si>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</si>
  <si>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</si>
  <si>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</si>
  <si>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</si>
  <si>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</si>
  <si>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</si>
  <si>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</si>
  <si>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</si>
  <si>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</si>
  <si>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</si>
  <si>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</si>
  <si>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</si>
  <si>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</si>
  <si>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</si>
  <si>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</si>
  <si>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</si>
  <si>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</si>
  <si>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</si>
  <si>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</si>
  <si>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</si>
  <si>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</si>
  <si>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</si>
  <si>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</si>
  <si>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</si>
  <si>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</si>
  <si>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</si>
  <si>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</si>
  <si>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</si>
  <si>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</si>
  <si>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</si>
  <si>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</si>
  <si>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</si>
  <si>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</si>
  <si>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</si>
  <si>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</si>
  <si>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</si>
  <si>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</si>
  <si>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</si>
  <si>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</si>
  <si>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</si>
  <si>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</si>
  <si>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</si>
  <si>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</si>
  <si>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</si>
  <si>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</si>
  <si>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</si>
  <si>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</si>
  <si>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</si>
  <si>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</si>
  <si>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</si>
  <si>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</si>
  <si>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</si>
  <si>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</si>
  <si>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</si>
  <si>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</si>
  <si>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</si>
  <si>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</si>
  <si>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</si>
  <si>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</si>
  <si>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</si>
  <si>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</si>
  <si>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</si>
  <si>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</si>
  <si>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</si>
  <si>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</si>
  <si>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</si>
  <si>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</si>
  <si>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</si>
  <si>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</si>
  <si>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</si>
  <si>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</si>
  <si>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</si>
  <si>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</si>
  <si>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</si>
  <si>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</si>
  <si>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</si>
  <si>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</si>
  <si>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</si>
  <si>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</si>
  <si>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</si>
  <si>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</si>
  <si>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</si>
  <si>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</si>
  <si>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</si>
  <si>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</si>
  <si>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</si>
  <si>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</si>
  <si>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</si>
  <si>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</si>
  <si>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</si>
  <si>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</si>
  <si>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</si>
  <si>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</si>
  <si>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</si>
  <si>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</si>
  <si>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</si>
  <si>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</si>
  <si>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</si>
  <si>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</si>
  <si>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</si>
  <si>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</si>
  <si>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</si>
  <si>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</si>
  <si>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</si>
  <si>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</si>
  <si>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</si>
  <si>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</si>
  <si>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</si>
  <si>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</si>
  <si>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</si>
  <si>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</si>
  <si>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</si>
  <si>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</si>
  <si>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</si>
  <si>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</si>
  <si>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</si>
  <si>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</si>
  <si>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</si>
  <si>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</si>
  <si>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</si>
  <si>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</si>
  <si>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</si>
  <si>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</si>
  <si>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</si>
  <si>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</si>
  <si>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</si>
  <si>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</si>
  <si>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</si>
  <si>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</si>
  <si>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</si>
  <si>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</si>
  <si>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</si>
  <si>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</si>
  <si>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</si>
  <si>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</si>
  <si>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</si>
  <si>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</si>
  <si>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</si>
  <si>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</si>
  <si>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</si>
  <si>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</si>
  <si>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</si>
  <si>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</si>
  <si>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</si>
  <si>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</si>
  <si>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</si>
  <si>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</si>
  <si>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</si>
  <si>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</si>
  <si>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</si>
  <si>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</si>
  <si>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</si>
  <si>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</si>
  <si>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</si>
  <si>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</si>
  <si>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</si>
  <si>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</si>
  <si>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</si>
  <si>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</si>
  <si>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</si>
  <si>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</si>
  <si>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</si>
  <si>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</si>
  <si>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</si>
  <si>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</si>
  <si>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</si>
  <si>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</si>
  <si>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</si>
  <si>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</si>
  <si>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</si>
  <si>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</si>
  <si>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</si>
  <si>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</si>
  <si>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</si>
  <si>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</si>
  <si>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</si>
  <si>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</si>
  <si>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</si>
  <si>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</si>
  <si>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</si>
  <si>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</si>
  <si>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</si>
  <si>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</si>
  <si>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</si>
  <si>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</si>
  <si>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</si>
  <si>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</si>
  <si>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</si>
  <si>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</si>
  <si>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</si>
  <si>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</si>
  <si>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</si>
  <si>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</si>
  <si>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</si>
  <si>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北海道鷹栖町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</si>
  <si>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</si>
  <si>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</si>
  <si>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</si>
  <si>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</si>
  <si>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</si>
  <si>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</si>
  <si>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</si>
  <si>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</si>
  <si>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</si>
  <si>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</si>
  <si>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</si>
  <si>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</si>
  <si>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</si>
  <si>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</si>
  <si>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</si>
  <si>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</si>
  <si>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</si>
  <si>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</si>
  <si>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</si>
  <si>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</si>
  <si>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</si>
  <si>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</si>
  <si>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</si>
  <si>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</si>
  <si>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</si>
  <si>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</si>
  <si>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</si>
  <si>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</si>
  <si>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</si>
  <si>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</si>
  <si>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</si>
  <si>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</si>
  <si>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</si>
  <si>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</si>
  <si>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</si>
  <si>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</si>
  <si>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</si>
  <si>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</si>
  <si>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</si>
  <si>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</si>
  <si>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</si>
  <si>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</si>
  <si>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</si>
  <si>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</si>
  <si>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</si>
  <si>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</si>
  <si>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</si>
  <si>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</si>
  <si>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</si>
  <si>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</si>
  <si>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</si>
  <si>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</si>
  <si>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</si>
  <si>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</si>
  <si>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</si>
  <si>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</si>
  <si>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</si>
  <si>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</si>
  <si>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</si>
  <si>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</si>
  <si>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</si>
  <si>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</si>
  <si>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</si>
  <si>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</si>
  <si>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</si>
  <si>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</si>
  <si>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</si>
  <si>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</si>
  <si>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</si>
  <si>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</si>
  <si>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</si>
  <si>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</si>
  <si>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</si>
  <si>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</si>
  <si>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</si>
  <si>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</si>
  <si>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</si>
  <si>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</si>
  <si>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</si>
  <si>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</si>
  <si>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</si>
  <si>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</si>
  <si>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</si>
  <si>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</si>
  <si>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</si>
  <si>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</si>
  <si>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</si>
  <si>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</si>
  <si>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</si>
  <si>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</si>
  <si>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</si>
  <si>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</si>
  <si>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</si>
  <si>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</si>
  <si>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</si>
  <si>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</si>
  <si>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</si>
  <si>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</si>
  <si>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</si>
  <si>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</si>
  <si>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</si>
  <si>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</si>
  <si>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</si>
  <si>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</si>
  <si>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</si>
  <si>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</si>
  <si>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</si>
  <si>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</si>
  <si>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</si>
  <si>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</si>
  <si>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</si>
  <si>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</si>
  <si>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</si>
  <si>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</si>
  <si>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</si>
  <si>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</si>
  <si>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</si>
  <si>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</si>
  <si>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</si>
  <si>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</si>
  <si>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</si>
  <si>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</si>
  <si>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</si>
  <si>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</si>
  <si>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</si>
  <si>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</si>
  <si>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</si>
  <si>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</si>
  <si>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</si>
  <si>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</si>
  <si>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</si>
  <si>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</si>
  <si>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</si>
  <si>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</si>
  <si>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</si>
  <si>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</si>
  <si>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</si>
  <si>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</si>
  <si>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</si>
  <si>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</si>
  <si>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</si>
  <si>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</si>
  <si>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</si>
  <si>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</si>
  <si>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</si>
  <si>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</si>
  <si>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</si>
  <si>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</si>
  <si>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</si>
  <si>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</si>
  <si>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</si>
  <si>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</si>
  <si>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</si>
  <si>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</si>
  <si>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北海道鷹栖町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</si>
  <si>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</si>
  <si>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</si>
  <si>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</si>
  <si>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</si>
  <si>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</si>
  <si>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</si>
  <si>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</si>
  <si>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</si>
  <si>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</si>
  <si>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</si>
  <si>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</si>
  <si>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</si>
  <si>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</si>
  <si>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</si>
  <si>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</si>
  <si>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</si>
  <si>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</si>
  <si>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</si>
  <si>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</si>
  <si>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</si>
  <si>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</si>
  <si>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</si>
  <si>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</si>
  <si>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</si>
  <si>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</si>
  <si>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</si>
  <si>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</si>
  <si>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</si>
  <si>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</si>
  <si>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</si>
  <si>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</si>
  <si>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</si>
  <si>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</si>
  <si>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</si>
  <si>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</si>
  <si>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</si>
  <si>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</si>
  <si>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</si>
  <si>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</si>
  <si>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</si>
  <si>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</si>
  <si>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</si>
  <si>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</si>
  <si>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</si>
  <si>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</si>
  <si>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</si>
  <si>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</si>
  <si>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</si>
  <si>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</si>
  <si>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</si>
  <si>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</si>
  <si>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</si>
  <si>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</si>
  <si>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</si>
  <si>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</si>
  <si>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</si>
  <si>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</si>
  <si>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</si>
  <si>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</si>
  <si>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</si>
  <si>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</si>
  <si>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</si>
  <si>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</si>
  <si>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</si>
  <si>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</si>
  <si>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</si>
  <si>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</si>
  <si>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</si>
  <si>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</si>
  <si>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</si>
  <si>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</si>
  <si>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</si>
  <si>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</si>
  <si>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</si>
  <si>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</si>
  <si>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</si>
  <si>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</si>
  <si>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</si>
  <si>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</si>
  <si>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</si>
  <si>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</si>
  <si>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</si>
  <si>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</si>
  <si>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</si>
  <si>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</si>
  <si>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</si>
  <si>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</si>
  <si>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</si>
  <si>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</si>
  <si>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</si>
  <si>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</si>
  <si>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</si>
  <si>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</si>
  <si>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</si>
  <si>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</si>
  <si>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</si>
  <si>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</si>
  <si>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</si>
  <si>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</si>
  <si>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</si>
  <si>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</si>
  <si>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</si>
  <si>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</si>
  <si>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</si>
  <si>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</si>
  <si>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</si>
  <si>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</si>
  <si>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</si>
  <si>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</si>
  <si>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</si>
  <si>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</si>
  <si>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</si>
  <si>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</si>
  <si>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</si>
  <si>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</si>
  <si>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</si>
  <si>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</si>
  <si>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</si>
  <si>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</si>
  <si>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</si>
  <si>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</si>
  <si>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</si>
  <si>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</si>
  <si>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</si>
  <si>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</si>
  <si>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</si>
  <si>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</si>
  <si>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</si>
  <si>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</si>
  <si>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</si>
  <si>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</si>
  <si>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</si>
  <si>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</si>
  <si>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</si>
  <si>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</si>
  <si>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</si>
  <si>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</si>
  <si>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</si>
  <si>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</si>
  <si>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</si>
  <si>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</si>
  <si>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</si>
  <si>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</si>
  <si>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</si>
  <si>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</si>
  <si>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</si>
  <si>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</si>
  <si>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</si>
  <si>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</si>
  <si>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</si>
  <si>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</si>
  <si>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</si>
  <si>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</si>
  <si>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</si>
  <si>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</si>
  <si>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</si>
  <si>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</si>
  <si>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</si>
  <si>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</si>
  <si>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</si>
  <si>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</si>
  <si>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</si>
  <si>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</si>
  <si>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</si>
  <si>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</si>
  <si>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</si>
  <si>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</si>
  <si>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</si>
  <si>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</si>
  <si>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</si>
  <si>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</si>
  <si>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</si>
  <si>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</si>
  <si>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</si>
  <si>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</si>
  <si>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</si>
  <si>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</si>
  <si>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</si>
  <si>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</si>
  <si>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</si>
  <si>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</si>
  <si>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</si>
  <si>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</si>
  <si>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</si>
  <si>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</si>
  <si>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</si>
  <si>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</si>
  <si>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</si>
  <si>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</si>
  <si>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</si>
  <si>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</si>
  <si>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</si>
  <si>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</si>
  <si>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</si>
  <si>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</si>
  <si>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3.89</t>
  </si>
  <si>
    <t>▲ 5.79</t>
  </si>
  <si>
    <t>▲ 2.19</t>
  </si>
  <si>
    <t>▲ 0.94</t>
  </si>
  <si>
    <t>水道事業会計</t>
  </si>
  <si>
    <t>一般会計</t>
  </si>
  <si>
    <t>介護保険特別会計</t>
  </si>
  <si>
    <t>国民健康保険（事業勘定）特別会計</t>
  </si>
  <si>
    <t>公共下水道事業特別会計</t>
  </si>
  <si>
    <t>上川町村等公平委員会特別会計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</si>
  <si>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</si>
  <si>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</si>
  <si>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</si>
  <si>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</si>
  <si>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</si>
  <si>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</si>
  <si>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</si>
  <si>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</si>
  <si>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</si>
  <si>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公共施設修繕等基金</t>
    <rPh sb="0" eb="2">
      <t>コウキョウ</t>
    </rPh>
    <rPh sb="2" eb="4">
      <t>シセツ</t>
    </rPh>
    <rPh sb="4" eb="6">
      <t>シュウゼン</t>
    </rPh>
    <rPh sb="6" eb="7">
      <t>トウ</t>
    </rPh>
    <rPh sb="7" eb="9">
      <t>キキン</t>
    </rPh>
    <phoneticPr fontId="5"/>
  </si>
  <si>
    <t>ふるさとまちづくり応援基金</t>
    <rPh sb="9" eb="11">
      <t>オウエン</t>
    </rPh>
    <rPh sb="11" eb="13">
      <t>キキン</t>
    </rPh>
    <phoneticPr fontId="5"/>
  </si>
  <si>
    <t>地域福祉基金</t>
    <rPh sb="0" eb="2">
      <t>チイキ</t>
    </rPh>
    <rPh sb="2" eb="4">
      <t>フクシ</t>
    </rPh>
    <rPh sb="4" eb="6">
      <t>キキン</t>
    </rPh>
    <phoneticPr fontId="5"/>
  </si>
  <si>
    <t>文化事業振興基金</t>
    <rPh sb="0" eb="2">
      <t>ブンカ</t>
    </rPh>
    <rPh sb="2" eb="4">
      <t>ジギョウ</t>
    </rPh>
    <rPh sb="4" eb="6">
      <t>シンコウ</t>
    </rPh>
    <rPh sb="6" eb="8">
      <t>キキン</t>
    </rPh>
    <phoneticPr fontId="5"/>
  </si>
  <si>
    <t>ふれあい基金</t>
    <rPh sb="4" eb="6">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</si>
  <si>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</si>
  <si>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</si>
  <si>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</si>
  <si>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</si>
  <si>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公共施設の老朽化対策に係る地方債の発行により、将来負担比率が増加傾向にある上、有形固定資産減価償却率も類似団体より高く、上昇傾向にある。
　主な要因としては、昭和40年代以降に建設された小学校・児童館や庁舎が、いずれも有形固定資産減価償却率80％以上になっていることなどが挙げられる。
　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</si>
  <si>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</si>
  <si>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</si>
  <si>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</si>
  <si>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</si>
  <si>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</si>
  <si>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</si>
  <si>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実質公債費比率は類似団体と比較して低い水準にあり、近年減少傾向となっているが、将来負担比率については上昇傾向にある。
　将来負担比率が上昇している主な要因としては、新たな公共施設の建築事業に際し、地方債の発行額が増えたことが考えられる。
　今後は実質公債費比率が上昇していくことが考えられるため、これまで以上に公債費の適正化に取り組んでいく。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</si>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</sst>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8071F0B-3458-4016-84B5-EE53C7610E9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138402</c:v>
                </c:pt>
              </c:numCache>
            </c:numRef>
          </c:val>
          <c:smooth val="0"/>
          <c:extLst>
            <c:ext xmlns:c16="http://schemas.microsoft.com/office/drawing/2014/chart" uri="{C3380CC4-5D6E-409C-BE32-E72D297353CC}">
              <c16:uniqueId val="{00000000-0431-4D03-8818-AAE2415927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152703</c:v>
                </c:pt>
                <c:pt idx="1">
                  <c:v>162183</c:v>
                </c:pt>
                <c:pt idx="2">
                  <c:v>87263</c:v>
                </c:pt>
                <c:pt idx="3">
                  <c:v>154755</c:v>
                </c:pt>
                <c:pt idx="4">
                  <c:v>90405</c:v>
                </c:pt>
              </c:numCache>
            </c:numRef>
          </c:val>
          <c:smooth val="0"/>
          <c:extLst>
            <c:ext xmlns:c16="http://schemas.microsoft.com/office/drawing/2014/chart" uri="{C3380CC4-5D6E-409C-BE32-E72D297353CC}">
              <c16:uniqueId val="{00000001-0431-4D03-8818-AAE2415927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2.97</c:v>
                </c:pt>
                <c:pt idx="1">
                  <c:v>2.2200000000000002</c:v>
                </c:pt>
                <c:pt idx="2">
                  <c:v>4.75</c:v>
                </c:pt>
                <c:pt idx="3">
                  <c:v>4.93</c:v>
                </c:pt>
                <c:pt idx="4">
                  <c:v>5.16</c:v>
                </c:pt>
              </c:numCache>
            </c:numRef>
          </c:val>
          <c:extLst>
            <c:ext xmlns:c16="http://schemas.microsoft.com/office/drawing/2014/chart" uri="{C3380CC4-5D6E-409C-BE32-E72D297353CC}">
              <c16:uniqueId val="{00000000-CB43-4524-8534-389FD48044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26.49</c:v>
                </c:pt>
                <c:pt idx="1">
                  <c:v>21.51</c:v>
                </c:pt>
                <c:pt idx="2">
                  <c:v>16.91</c:v>
                </c:pt>
                <c:pt idx="3">
                  <c:v>14.83</c:v>
                </c:pt>
                <c:pt idx="4">
                  <c:v>18.39</c:v>
                </c:pt>
              </c:numCache>
            </c:numRef>
          </c:val>
          <c:extLst>
            <c:ext xmlns:c16="http://schemas.microsoft.com/office/drawing/2014/chart" uri="{C3380CC4-5D6E-409C-BE32-E72D297353CC}">
              <c16:uniqueId val="{00000001-CB43-4524-8534-389FD48044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-3.89</c:v>
                </c:pt>
                <c:pt idx="1">
                  <c:v>-5.79</c:v>
                </c:pt>
                <c:pt idx="2">
                  <c:v>-2.19</c:v>
                </c:pt>
                <c:pt idx="3">
                  <c:v>-0.94</c:v>
                </c:pt>
                <c:pt idx="4">
                  <c:v>5.03</c:v>
                </c:pt>
              </c:numCache>
            </c:numRef>
          </c:val>
          <c:smooth val="0"/>
          <c:extLst>
            <c:ext xmlns:c16="http://schemas.microsoft.com/office/drawing/2014/chart" uri="{C3380CC4-5D6E-409C-BE32-E72D297353CC}">
              <c16:uniqueId val="{00000002-CB43-4524-8534-389FD48044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73-4DB8-B560-99B3C9A12C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73-4DB8-B560-99B3C9A12C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73-4DB8-B560-99B3C9A12C9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073-4DB8-B560-99B3C9A12C93}"/>
            </c:ext>
          </c:extLst>
        </c:ser>
        <c:ser>
          <c:idx val="4"/>
          <c:order val="4"/>
          <c:tx>
            <c:strRef>
              <c:f>データシート!$A$31</c:f>
              <c:strCache>
                <c:ptCount val="1"/>
                <c:pt idx="0">
                  <c:v>上川町村等公平委員会特別会計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0.03</c:v>
                </c:pt>
                <c:pt idx="4">
                  <c:v>#N/A</c:v>
                </c:pt>
                <c:pt idx="5">
                  <c:v>0.06</c:v>
                </c:pt>
                <c:pt idx="6">
                  <c:v>#N/A</c:v>
                </c:pt>
                <c:pt idx="7">
                  <c:v>0.05</c:v>
                </c:pt>
                <c:pt idx="8">
                  <c:v>#N/A</c:v>
                </c:pt>
                <c:pt idx="9">
                  <c:v>0.05</c:v>
                </c:pt>
              </c:numCache>
            </c:numRef>
          </c:val>
          <c:extLst>
            <c:ext xmlns:c16="http://schemas.microsoft.com/office/drawing/2014/chart" uri="{C3380CC4-5D6E-409C-BE32-E72D297353CC}">
              <c16:uniqueId val="{00000004-A073-4DB8-B560-99B3C9A12C9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0.12</c:v>
                </c:pt>
                <c:pt idx="4">
                  <c:v>#N/A</c:v>
                </c:pt>
                <c:pt idx="5">
                  <c:v>7.0000000000000007E-2</c:v>
                </c:pt>
                <c:pt idx="6">
                  <c:v>#N/A</c:v>
                </c:pt>
                <c:pt idx="7">
                  <c:v>0.32</c:v>
                </c:pt>
                <c:pt idx="8">
                  <c:v>#N/A</c:v>
                </c:pt>
                <c:pt idx="9">
                  <c:v>0.09</c:v>
                </c:pt>
              </c:numCache>
            </c:numRef>
          </c:val>
          <c:extLst>
            <c:ext xmlns:c16="http://schemas.microsoft.com/office/drawing/2014/chart" uri="{C3380CC4-5D6E-409C-BE32-E72D297353CC}">
              <c16:uniqueId val="{00000005-A073-4DB8-B560-99B3C9A12C93}"/>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1.0900000000000001</c:v>
                </c:pt>
                <c:pt idx="2">
                  <c:v>#N/A</c:v>
                </c:pt>
                <c:pt idx="3">
                  <c:v>1.33</c:v>
                </c:pt>
                <c:pt idx="4">
                  <c:v>#N/A</c:v>
                </c:pt>
                <c:pt idx="5">
                  <c:v>0.75</c:v>
                </c:pt>
                <c:pt idx="6">
                  <c:v>#N/A</c:v>
                </c:pt>
                <c:pt idx="7">
                  <c:v>0.39</c:v>
                </c:pt>
                <c:pt idx="8">
                  <c:v>#N/A</c:v>
                </c:pt>
                <c:pt idx="9">
                  <c:v>0.28999999999999998</c:v>
                </c:pt>
              </c:numCache>
            </c:numRef>
          </c:val>
          <c:extLst>
            <c:ext xmlns:c16="http://schemas.microsoft.com/office/drawing/2014/chart" uri="{C3380CC4-5D6E-409C-BE32-E72D297353CC}">
              <c16:uniqueId val="{00000006-A073-4DB8-B560-99B3C9A12C9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0.09</c:v>
                </c:pt>
                <c:pt idx="4">
                  <c:v>#N/A</c:v>
                </c:pt>
                <c:pt idx="5">
                  <c:v>0.98</c:v>
                </c:pt>
                <c:pt idx="6">
                  <c:v>#N/A</c:v>
                </c:pt>
                <c:pt idx="7">
                  <c:v>1.1100000000000001</c:v>
                </c:pt>
                <c:pt idx="8">
                  <c:v>#N/A</c:v>
                </c:pt>
                <c:pt idx="9">
                  <c:v>1.58</c:v>
                </c:pt>
              </c:numCache>
            </c:numRef>
          </c:val>
          <c:extLst>
            <c:ext xmlns:c16="http://schemas.microsoft.com/office/drawing/2014/chart" uri="{C3380CC4-5D6E-409C-BE32-E72D297353CC}">
              <c16:uniqueId val="{00000007-A073-4DB8-B560-99B3C9A12C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2.96</c:v>
                </c:pt>
                <c:pt idx="2">
                  <c:v>#N/A</c:v>
                </c:pt>
                <c:pt idx="3">
                  <c:v>2.1800000000000002</c:v>
                </c:pt>
                <c:pt idx="4">
                  <c:v>#N/A</c:v>
                </c:pt>
                <c:pt idx="5">
                  <c:v>4.68</c:v>
                </c:pt>
                <c:pt idx="6">
                  <c:v>#N/A</c:v>
                </c:pt>
                <c:pt idx="7">
                  <c:v>4.88</c:v>
                </c:pt>
                <c:pt idx="8">
                  <c:v>#N/A</c:v>
                </c:pt>
                <c:pt idx="9">
                  <c:v>5.0999999999999996</c:v>
                </c:pt>
              </c:numCache>
            </c:numRef>
          </c:val>
          <c:extLst>
            <c:ext xmlns:c16="http://schemas.microsoft.com/office/drawing/2014/chart" uri="{C3380CC4-5D6E-409C-BE32-E72D297353CC}">
              <c16:uniqueId val="{00000008-A073-4DB8-B560-99B3C9A12C9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6.27</c:v>
                </c:pt>
                <c:pt idx="2">
                  <c:v>#N/A</c:v>
                </c:pt>
                <c:pt idx="3">
                  <c:v>6.67</c:v>
                </c:pt>
                <c:pt idx="4">
                  <c:v>#N/A</c:v>
                </c:pt>
                <c:pt idx="5">
                  <c:v>6.97</c:v>
                </c:pt>
                <c:pt idx="6">
                  <c:v>#N/A</c:v>
                </c:pt>
                <c:pt idx="7">
                  <c:v>7.72</c:v>
                </c:pt>
                <c:pt idx="8">
                  <c:v>#N/A</c:v>
                </c:pt>
                <c:pt idx="9">
                  <c:v>7.88</c:v>
                </c:pt>
              </c:numCache>
            </c:numRef>
          </c:val>
          <c:extLst>
            <c:ext xmlns:c16="http://schemas.microsoft.com/office/drawing/2014/chart" uri="{C3380CC4-5D6E-409C-BE32-E72D297353CC}">
              <c16:uniqueId val="{00000009-A073-4DB8-B560-99B3C9A12C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558</c:v>
                </c:pt>
                <c:pt idx="5">
                  <c:v>574</c:v>
                </c:pt>
                <c:pt idx="8">
                  <c:v>570</c:v>
                </c:pt>
                <c:pt idx="11">
                  <c:v>565</c:v>
                </c:pt>
                <c:pt idx="14">
                  <c:v>576</c:v>
                </c:pt>
              </c:numCache>
            </c:numRef>
          </c:val>
          <c:extLst>
            <c:ext xmlns:c16="http://schemas.microsoft.com/office/drawing/2014/chart" uri="{C3380CC4-5D6E-409C-BE32-E72D297353CC}">
              <c16:uniqueId val="{00000000-8A14-4F23-B66F-8A209D1CD0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14-4F23-B66F-8A209D1CD0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8A14-4F23-B66F-8A209D1CD0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14-4F23-B66F-8A209D1CD0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c:v>
                </c:pt>
                <c:pt idx="3">
                  <c:v>66</c:v>
                </c:pt>
                <c:pt idx="6">
                  <c:v>62</c:v>
                </c:pt>
                <c:pt idx="9">
                  <c:v>71</c:v>
                </c:pt>
                <c:pt idx="12">
                  <c:v>80</c:v>
                </c:pt>
              </c:numCache>
            </c:numRef>
          </c:val>
          <c:extLst>
            <c:ext xmlns:c16="http://schemas.microsoft.com/office/drawing/2014/chart" uri="{C3380CC4-5D6E-409C-BE32-E72D297353CC}">
              <c16:uniqueId val="{00000004-8A14-4F23-B66F-8A209D1CD0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14-4F23-B66F-8A209D1CD0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14-4F23-B66F-8A209D1CD0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630</c:v>
                </c:pt>
                <c:pt idx="3">
                  <c:v>644</c:v>
                </c:pt>
                <c:pt idx="6">
                  <c:v>618</c:v>
                </c:pt>
                <c:pt idx="9">
                  <c:v>640</c:v>
                </c:pt>
                <c:pt idx="12">
                  <c:v>642</c:v>
                </c:pt>
              </c:numCache>
            </c:numRef>
          </c:val>
          <c:extLst>
            <c:ext xmlns:c16="http://schemas.microsoft.com/office/drawing/2014/chart" uri="{C3380CC4-5D6E-409C-BE32-E72D297353CC}">
              <c16:uniqueId val="{00000007-8A14-4F23-B66F-8A209D1CD0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137</c:v>
                </c:pt>
                <c:pt idx="5">
                  <c:v>#N/A</c:v>
                </c:pt>
                <c:pt idx="6">
                  <c:v>#N/A</c:v>
                </c:pt>
                <c:pt idx="7">
                  <c:v>110</c:v>
                </c:pt>
                <c:pt idx="8">
                  <c:v>#N/A</c:v>
                </c:pt>
                <c:pt idx="9">
                  <c:v>#N/A</c:v>
                </c:pt>
                <c:pt idx="10">
                  <c:v>146</c:v>
                </c:pt>
                <c:pt idx="11">
                  <c:v>#N/A</c:v>
                </c:pt>
                <c:pt idx="12">
                  <c:v>#N/A</c:v>
                </c:pt>
                <c:pt idx="13">
                  <c:v>146</c:v>
                </c:pt>
                <c:pt idx="14">
                  <c:v>#N/A</c:v>
                </c:pt>
              </c:numCache>
            </c:numRef>
          </c:val>
          <c:smooth val="0"/>
          <c:extLst>
            <c:ext xmlns:c16="http://schemas.microsoft.com/office/drawing/2014/chart" uri="{C3380CC4-5D6E-409C-BE32-E72D297353CC}">
              <c16:uniqueId val="{00000008-8A14-4F23-B66F-8A209D1CD0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4738</c:v>
                </c:pt>
                <c:pt idx="5">
                  <c:v>4914</c:v>
                </c:pt>
                <c:pt idx="8">
                  <c:v>4790</c:v>
                </c:pt>
                <c:pt idx="11">
                  <c:v>4828</c:v>
                </c:pt>
                <c:pt idx="14">
                  <c:v>4438</c:v>
                </c:pt>
              </c:numCache>
            </c:numRef>
          </c:val>
          <c:extLst>
            <c:ext xmlns:c16="http://schemas.microsoft.com/office/drawing/2014/chart" uri="{C3380CC4-5D6E-409C-BE32-E72D297353CC}">
              <c16:uniqueId val="{00000000-DF17-48D9-B646-43182BB895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625</c:v>
                </c:pt>
                <c:pt idx="5">
                  <c:v>560</c:v>
                </c:pt>
                <c:pt idx="8">
                  <c:v>519</c:v>
                </c:pt>
                <c:pt idx="11">
                  <c:v>569</c:v>
                </c:pt>
                <c:pt idx="14">
                  <c:v>550</c:v>
                </c:pt>
              </c:numCache>
            </c:numRef>
          </c:val>
          <c:extLst>
            <c:ext xmlns:c16="http://schemas.microsoft.com/office/drawing/2014/chart" uri="{C3380CC4-5D6E-409C-BE32-E72D297353CC}">
              <c16:uniqueId val="{00000001-DF17-48D9-B646-43182BB895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2007</c:v>
                </c:pt>
                <c:pt idx="5">
                  <c:v>1802</c:v>
                </c:pt>
                <c:pt idx="8">
                  <c:v>1654</c:v>
                </c:pt>
                <c:pt idx="11">
                  <c:v>1641</c:v>
                </c:pt>
                <c:pt idx="14">
                  <c:v>1681</c:v>
                </c:pt>
              </c:numCache>
            </c:numRef>
          </c:val>
          <c:extLst>
            <c:ext xmlns:c16="http://schemas.microsoft.com/office/drawing/2014/chart" uri="{C3380CC4-5D6E-409C-BE32-E72D297353CC}">
              <c16:uniqueId val="{00000002-DF17-48D9-B646-43182BB895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17-48D9-B646-43182BB895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17-48D9-B646-43182BB895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17-48D9-B646-43182BB895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786</c:v>
                </c:pt>
                <c:pt idx="3">
                  <c:v>750</c:v>
                </c:pt>
                <c:pt idx="6">
                  <c:v>734</c:v>
                </c:pt>
                <c:pt idx="9">
                  <c:v>739</c:v>
                </c:pt>
                <c:pt idx="12">
                  <c:v>725</c:v>
                </c:pt>
              </c:numCache>
            </c:numRef>
          </c:val>
          <c:extLst>
            <c:ext xmlns:c16="http://schemas.microsoft.com/office/drawing/2014/chart" uri="{C3380CC4-5D6E-409C-BE32-E72D297353CC}">
              <c16:uniqueId val="{00000006-DF17-48D9-B646-43182BB895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F17-48D9-B646-43182BB895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776</c:v>
                </c:pt>
                <c:pt idx="3">
                  <c:v>816</c:v>
                </c:pt>
                <c:pt idx="6">
                  <c:v>744</c:v>
                </c:pt>
                <c:pt idx="9">
                  <c:v>632</c:v>
                </c:pt>
                <c:pt idx="12">
                  <c:v>544</c:v>
                </c:pt>
              </c:numCache>
            </c:numRef>
          </c:val>
          <c:extLst>
            <c:ext xmlns:c16="http://schemas.microsoft.com/office/drawing/2014/chart" uri="{C3380CC4-5D6E-409C-BE32-E72D297353CC}">
              <c16:uniqueId val="{00000008-DF17-48D9-B646-43182BB895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17-48D9-B646-43182BB895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6303</c:v>
                </c:pt>
                <c:pt idx="3">
                  <c:v>6502</c:v>
                </c:pt>
                <c:pt idx="6">
                  <c:v>6306</c:v>
                </c:pt>
                <c:pt idx="9">
                  <c:v>6455</c:v>
                </c:pt>
                <c:pt idx="12">
                  <c:v>6279</c:v>
                </c:pt>
              </c:numCache>
            </c:numRef>
          </c:val>
          <c:extLst>
            <c:ext xmlns:c16="http://schemas.microsoft.com/office/drawing/2014/chart" uri="{C3380CC4-5D6E-409C-BE32-E72D297353CC}">
              <c16:uniqueId val="{0000000A-DF17-48D9-B646-43182BB895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496</c:v>
                </c:pt>
                <c:pt idx="2">
                  <c:v>#N/A</c:v>
                </c:pt>
                <c:pt idx="3">
                  <c:v>#N/A</c:v>
                </c:pt>
                <c:pt idx="4">
                  <c:v>792</c:v>
                </c:pt>
                <c:pt idx="5">
                  <c:v>#N/A</c:v>
                </c:pt>
                <c:pt idx="6">
                  <c:v>#N/A</c:v>
                </c:pt>
                <c:pt idx="7">
                  <c:v>821</c:v>
                </c:pt>
                <c:pt idx="8">
                  <c:v>#N/A</c:v>
                </c:pt>
                <c:pt idx="9">
                  <c:v>#N/A</c:v>
                </c:pt>
                <c:pt idx="10">
                  <c:v>788</c:v>
                </c:pt>
                <c:pt idx="11">
                  <c:v>#N/A</c:v>
                </c:pt>
                <c:pt idx="12">
                  <c:v>#N/A</c:v>
                </c:pt>
                <c:pt idx="13">
                  <c:v>880</c:v>
                </c:pt>
                <c:pt idx="14">
                  <c:v>#N/A</c:v>
                </c:pt>
              </c:numCache>
            </c:numRef>
          </c:val>
          <c:smooth val="0"/>
          <c:extLst>
            <c:ext xmlns:c16="http://schemas.microsoft.com/office/drawing/2014/chart" uri="{C3380CC4-5D6E-409C-BE32-E72D297353CC}">
              <c16:uniqueId val="{0000000B-DF17-48D9-B646-43182BB895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523</c:v>
                </c:pt>
                <c:pt idx="1">
                  <c:v>479</c:v>
                </c:pt>
                <c:pt idx="2">
                  <c:v>635</c:v>
                </c:pt>
              </c:numCache>
            </c:numRef>
          </c:val>
          <c:extLst>
            <c:ext xmlns:c16="http://schemas.microsoft.com/office/drawing/2014/chart" uri="{C3380CC4-5D6E-409C-BE32-E72D297353CC}">
              <c16:uniqueId val="{00000000-10A6-4DEE-8755-C4FBE8DA14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190</c:v>
                </c:pt>
                <c:pt idx="1">
                  <c:v>219</c:v>
                </c:pt>
                <c:pt idx="2">
                  <c:v>220</c:v>
                </c:pt>
              </c:numCache>
            </c:numRef>
          </c:val>
          <c:extLst>
            <c:ext xmlns:c16="http://schemas.microsoft.com/office/drawing/2014/chart" uri="{C3380CC4-5D6E-409C-BE32-E72D297353CC}">
              <c16:uniqueId val="{00000001-10A6-4DEE-8755-C4FBE8DA14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794</c:v>
                </c:pt>
                <c:pt idx="1">
                  <c:v>791</c:v>
                </c:pt>
                <c:pt idx="2">
                  <c:v>780</c:v>
                </c:pt>
              </c:numCache>
            </c:numRef>
          </c:val>
          <c:extLst>
            <c:ext xmlns:c16="http://schemas.microsoft.com/office/drawing/2014/chart" uri="{C3380CC4-5D6E-409C-BE32-E72D297353CC}">
              <c16:uniqueId val="{00000002-10A6-4DEE-8755-C4FBE8DA14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{9691F0F7-1313-4C0F-9E86-EE8E29DD03B9}</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5F-42FB-AB8E-134C7558A2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{8A3EFD63-8271-4649-889C-888447831B49}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5F-42FB-AB8E-134C7558A2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{85D7F6CF-980D-44A4-BDAB-B57FD202A4F9}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5F-42FB-AB8E-134C7558A2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{8BB3D6F3-89A8-452B-BEAD-2736769EB58F}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5F-42FB-AB8E-134C7558A2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{40A0BBEC-DF38-4EA7-9B1F-5B593AE9AAD4}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5F-42FB-AB8E-134C7558A2B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{1B053461-6FCD-4FAC-BE51-C4A272571C44}</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5F-42FB-AB8E-134C7558A2B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{9BBF60AA-2F66-495F-B600-B54A961442A3}</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5F-42FB-AB8E-134C7558A2B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{B4ABD062-313E-43B4-A720-F5AEEE943B99}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5F-42FB-AB8E-134C7558A2B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{15C4270A-9FC7-4DA3-BDED-95A899ADEB7D}</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5F-42FB-AB8E-134C7558A2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65.8</c:v>
                </c:pt>
                <c:pt idx="8">
                  <c:v>66.3</c:v>
                </c:pt>
                <c:pt idx="16">
                  <c:v>68.599999999999994</c:v>
                </c:pt>
                <c:pt idx="24">
                  <c:v>70.3</c:v>
                </c:pt>
                <c:pt idx="32">
                  <c:v>72.2</c:v>
                </c:pt>
              </c:numCache>
            </c:numRef>
          </c:xVal>
          <c:yVal>
            <c:numRef>
              <c:f>[1]公会計指標分析・財政指標組合せ分析表!$BP$51:$DC$51</c:f>
              <c:numCache>
                <c:formatCode>General</c:formatCode>
                <c:ptCount val="40"/>
                <c:pt idx="0">
                  <c:v>18.8</c:v>
                </c:pt>
                <c:pt idx="8">
                  <c:v>30.3</c:v>
                </c:pt>
                <c:pt idx="16">
                  <c:v>31.6</c:v>
                </c:pt>
                <c:pt idx="24">
                  <c:v>28.7</c:v>
                </c:pt>
                <c:pt idx="32">
                  <c:v>29.7</c:v>
                </c:pt>
              </c:numCache>
            </c:numRef>
          </c:yVal>
          <c:smooth val="0"/>
          <c:extLst>
            <c:ext xmlns:c16="http://schemas.microsoft.com/office/drawing/2014/chart" uri="{C3380CC4-5D6E-409C-BE32-E72D297353CC}">
              <c16:uniqueId val="{00000009-815F-42FB-AB8E-134C7558A2B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{02173290-E762-43C6-A128-6D4768525450}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5F-42FB-AB8E-134C7558A2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{BEF56B4B-8328-4DCC-8EA9-CC9EE4EE2FE4}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5F-42FB-AB8E-134C7558A2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{1F656E60-F7EF-4125-96C3-F9C9BCB456B9}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5F-42FB-AB8E-134C7558A2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{05CB1C0A-E29C-46D6-8524-F34B05A232A0}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5F-42FB-AB8E-134C7558A2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{33F115F3-1E77-412E-A9B6-B3462CF183DC}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5F-42FB-AB8E-134C7558A2B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{854D2B69-DCD0-45E6-B4DB-A0E2795F7E74}</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5F-42FB-AB8E-134C7558A2B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{24AC7705-681B-4163-91A7-97C6ED517738}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5F-42FB-AB8E-134C7558A2B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{F19AE781-91EF-4BCE-814F-EE9E3C6CE8F5}</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5F-42FB-AB8E-134C7558A2B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{56ED1F0B-BC37-4FA4-A8FF-5F7B38CD4F9E}</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5F-42FB-AB8E-134C7558A2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58.2</c:v>
                </c:pt>
                <c:pt idx="8">
                  <c:v>60.1</c:v>
                </c:pt>
                <c:pt idx="16">
                  <c:v>61.6</c:v>
                </c:pt>
                <c:pt idx="24">
                  <c:v>64</c:v>
                </c:pt>
                <c:pt idx="32">
                  <c:v>62.8</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5F-42FB-AB8E-134C7558A2B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{5718BDC6-C9D8-431D-9F70-0D164C620F0F}</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65-40F3-B377-E56E491B95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{0EDB02B3-7E20-434A-B796-FF4E7AA2B9EB}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65-40F3-B377-E56E491B95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{27F7F807-D942-4D15-A4DB-B0085FB62D99}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65-40F3-B377-E56E491B95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{9208D147-E05E-4053-9184-6226F3B7BE3D}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65-40F3-B377-E56E491B95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{4C3556F1-1358-4258-BD77-CCB5F33990DB}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65-40F3-B377-E56E491B954B}"/>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{DB14E991-E03A-4D42-BC64-95F776C9EB75}</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65-40F3-B377-E56E491B954B}"/>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{4B31FCD2-6A78-42E6-A228-E1799A695A4E}</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65-40F3-B377-E56E491B954B}"/>
                </c:ext>
              </c:extLst>
            </c:dLbl>
            <c:dLbl>
              <c:idx val="24"/>
              <c:layout>
                <c:manualLayout>
                  <c:x val="-3.7842225392624586E-2"/>
                  <c:y val="-7.3546123143460512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{543B3611-0FCC-4300-9733-4B38CB1E66B4}</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65-40F3-B377-E56E491B954B}"/>
                </c:ext>
              </c:extLst>
            </c:dLbl>
            <c:dLbl>
              <c:idx val="32"/>
              <c:layout>
                <c:manualLayout>
                  <c:x val="-2.5298460057526718E-2"/>
                  <c:y val="-5.128717103212739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{B396AC47-87BF-452E-A5DF-4833FD30072A}</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65-40F3-B377-E56E491B95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6.5</c:v>
                </c:pt>
                <c:pt idx="8">
                  <c:v>6</c:v>
                </c:pt>
                <c:pt idx="16">
                  <c:v>5</c:v>
                </c:pt>
                <c:pt idx="24">
                  <c:v>4.9000000000000004</c:v>
                </c:pt>
                <c:pt idx="32">
                  <c:v>4.8</c:v>
                </c:pt>
              </c:numCache>
            </c:numRef>
          </c:xVal>
          <c:yVal>
            <c:numRef>
              <c:f>[1]公会計指標分析・財政指標組合せ分析表!$BP$73:$DC$73</c:f>
              <c:numCache>
                <c:formatCode>General</c:formatCode>
                <c:ptCount val="40"/>
                <c:pt idx="0">
                  <c:v>18.8</c:v>
                </c:pt>
                <c:pt idx="8">
                  <c:v>30.3</c:v>
                </c:pt>
                <c:pt idx="16">
                  <c:v>31.6</c:v>
                </c:pt>
                <c:pt idx="24">
                  <c:v>28.7</c:v>
                </c:pt>
                <c:pt idx="32">
                  <c:v>29.7</c:v>
                </c:pt>
              </c:numCache>
            </c:numRef>
          </c:yVal>
          <c:smooth val="0"/>
          <c:extLst>
            <c:ext xmlns:c16="http://schemas.microsoft.com/office/drawing/2014/chart" uri="{C3380CC4-5D6E-409C-BE32-E72D297353CC}">
              <c16:uniqueId val="{00000009-0365-40F3-B377-E56E491B954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388263998016E-2"/>
                  <c:y val="-9.0797735746181107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{598BC3C8-B86B-48AF-A403-BA771CFF5BA7}</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65-40F3-B377-E56E491B95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{55C398DE-F377-4A2F-AC6F-D1B835CD1CF6}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65-40F3-B377-E56E491B95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{B3325F49-23D0-45E1-8164-DC0518EB7AA0}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65-40F3-B377-E56E491B95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{026073F7-BA42-4F8F-9FA3-B1DC80E3ABAB}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65-40F3-B377-E56E491B95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{35BB7412-8748-4B8B-B025-B0F916447F92}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65-40F3-B377-E56E491B954B}"/>
                </c:ext>
              </c:extLst>
            </c:dLbl>
            <c:dLbl>
              <c:idx val="8"/>
              <c:layout>
                <c:manualLayout>
                  <c:x val="-3.8097594974223249E-2"/>
                  <c:y val="-7.1877009973923003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{4B86DFE3-7D5C-480E-8BF0-E5DE9F7C59F7}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65-40F3-B377-E56E491B954B}"/>
                </c:ext>
              </c:extLst>
            </c:dLbl>
            <c:dLbl>
              <c:idx val="16"/>
              <c:layout>
                <c:manualLayout>
                  <c:x val="-3.1570342725075584E-2"/>
                  <c:y val="-3.4035558429406802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{59487284-3C48-49F6-B07E-76A45DA19F35}</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65-40F3-B377-E56E491B954B}"/>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{C1949A1A-8235-4C12-A3FC-A17986C22AC3}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65-40F3-B377-E56E491B954B}"/>
                </c:ext>
              </c:extLst>
            </c:dLbl>
            <c:dLbl>
              <c:idx val="32"/>
              <c:layout>
                <c:manualLayout>
                  <c:x val="-3.1570342725075584E-2"/>
                  <c:y val="-5.2956284201664899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{BF862742-F585-4279-AA91-D123CE64DDAD}</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65-40F3-B377-E56E491B95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8.5</c:v>
                </c:pt>
                <c:pt idx="8">
                  <c:v>8.6</c:v>
                </c:pt>
                <c:pt idx="16">
                  <c:v>8.6</c:v>
                </c:pt>
                <c:pt idx="24">
                  <c:v>8.9</c:v>
                </c:pt>
                <c:pt idx="32">
                  <c:v>8.3000000000000007</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65-40F3-B377-E56E491B954B}"/>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3B2F11A8-A51F-47E4-8BDC-F8CB223E48B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6CE43BA-BFDA-4FAB-BD01-D488206F9BA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大型投資事業による町債の発行額が増加し、据置期間終了による元金の償還が始まったことが増加傾向の要因となっている。近年の金利の低下に伴う利子の減少等により、令和元年度は減少したが、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増加傾向は今後続く見込みとなっているため、健全な財政運営に努めていく。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退職手当負担見込額が一般職の減により減少傾向にあり、将来負担比率の分子は減少した。</a:t>
          </a:r>
          <a:endParaRPr lang="ja-JP" altLang="ja-JP" sz="1400">
            <a:effectLst/>
          </a:endParaRPr>
        </a:p>
        <a:p>
          <a:r>
            <a:rPr kumimoji="1" lang="ja-JP" altLang="ja-JP" sz="1100">
              <a:solidFill>
                <a:schemeClr val="dk1"/>
              </a:solidFill>
              <a:effectLst/>
              <a:latin typeface="+mn-lt"/>
              <a:ea typeface="+mn-ea"/>
              <a:cs typeface="+mn-cs"/>
            </a:rPr>
            <a:t>今後はより一層、町債発行の抑制等により、健全な財政運営に努めていく。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北海道鷹栖町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財政調整基金及び減債基金は取り崩しを実施しなく、財政調整基金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億円を積立することができ、基金全体として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長期的な財政見通しを踏まえ、今後発生する様々な行政課題に対応していくため、基金の適切な管理を行いうことで積み増しを図り、活用について検討していく。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・公共施設修繕等基金　　　　：公共施設の大規模な修繕、改修及び取壊しに要する事業</a:t>
          </a:r>
          <a:endParaRPr lang="ja-JP" altLang="ja-JP" sz="1400">
            <a:effectLst/>
          </a:endParaRPr>
        </a:p>
        <a:p>
          <a:r>
            <a:rPr kumimoji="1" lang="ja-JP" altLang="ja-JP" sz="1100">
              <a:solidFill>
                <a:schemeClr val="dk1"/>
              </a:solidFill>
              <a:effectLst/>
              <a:latin typeface="+mn-lt"/>
              <a:ea typeface="+mn-ea"/>
              <a:cs typeface="+mn-cs"/>
            </a:rPr>
            <a:t>・ふるさとまちづくり応援基金：次代のふるさとを担う子どもたちの活動事業、ふるさとの自然や環境を守る活動事業、心豊かなふるさとの人々を育む活　　　　　　　　</a:t>
          </a:r>
          <a:endParaRPr lang="ja-JP" altLang="ja-JP" sz="1400">
            <a:effectLst/>
          </a:endParaRPr>
        </a:p>
        <a:p>
          <a:r>
            <a:rPr kumimoji="1" lang="ja-JP" altLang="ja-JP" sz="1100">
              <a:solidFill>
                <a:schemeClr val="dk1"/>
              </a:solidFill>
              <a:effectLst/>
              <a:latin typeface="+mn-lt"/>
              <a:ea typeface="+mn-ea"/>
              <a:cs typeface="+mn-cs"/>
            </a:rPr>
            <a:t>　　　　　　　　　　　　　　　動事業、ふるさとを築いた高齢者の福祉活動事業、その他町長が必要と認める事業</a:t>
          </a:r>
          <a:endParaRPr lang="ja-JP" altLang="ja-JP" sz="1400">
            <a:effectLst/>
          </a:endParaRPr>
        </a:p>
        <a:p>
          <a:r>
            <a:rPr kumimoji="1" lang="ja-JP" altLang="ja-JP" sz="1100">
              <a:solidFill>
                <a:schemeClr val="dk1"/>
              </a:solidFill>
              <a:effectLst/>
              <a:latin typeface="+mn-lt"/>
              <a:ea typeface="+mn-ea"/>
              <a:cs typeface="+mn-cs"/>
            </a:rPr>
            <a:t>・地域福祉基金　　　　　　　：在宅福祉の普及及び向上、健康及び生きがいづくりの推進その他の地域福祉の推進を図るために民間団体が行う事業</a:t>
          </a:r>
          <a:endParaRPr lang="ja-JP" altLang="ja-JP" sz="1400">
            <a:effectLst/>
          </a:endParaRPr>
        </a:p>
        <a:p>
          <a:r>
            <a:rPr kumimoji="1" lang="ja-JP" altLang="ja-JP" sz="1100">
              <a:solidFill>
                <a:schemeClr val="dk1"/>
              </a:solidFill>
              <a:effectLst/>
              <a:latin typeface="+mn-lt"/>
              <a:ea typeface="+mn-ea"/>
              <a:cs typeface="+mn-cs"/>
            </a:rPr>
            <a:t>・ふれあい基金　　　　　　　：人と人とのふれあいを通じて、鷹栖二世紀を創造する人づくりを推進を図るための事業</a:t>
          </a:r>
          <a:endParaRPr lang="ja-JP" altLang="ja-JP" sz="1400">
            <a:effectLst/>
          </a:endParaRPr>
        </a:p>
        <a:p>
          <a:r>
            <a:rPr kumimoji="1" lang="ja-JP" altLang="ja-JP" sz="1100">
              <a:solidFill>
                <a:schemeClr val="dk1"/>
              </a:solidFill>
              <a:effectLst/>
              <a:latin typeface="+mn-lt"/>
              <a:ea typeface="+mn-ea"/>
              <a:cs typeface="+mn-cs"/>
            </a:rPr>
            <a:t>・文化事業振興基金　　　　　：生の芸術文化に接する機会を拡充するとともに、町民の自主的な文化活動を推進を図るための事業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・公共施設修繕等基金　　　　：</a:t>
          </a:r>
          <a:r>
            <a:rPr kumimoji="1" lang="ja-JP" altLang="en-US" sz="1100">
              <a:solidFill>
                <a:schemeClr val="dk1"/>
              </a:solidFill>
              <a:effectLst/>
              <a:latin typeface="+mn-lt"/>
              <a:ea typeface="+mn-ea"/>
              <a:cs typeface="+mn-cs"/>
            </a:rPr>
            <a:t>総合体育館改修工事</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メロディーホール改修</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に約０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４億円を充当したことによる減少。</a:t>
          </a:r>
          <a:endParaRPr lang="ja-JP" altLang="ja-JP" sz="1400">
            <a:effectLst/>
          </a:endParaRPr>
        </a:p>
        <a:p>
          <a:r>
            <a:rPr kumimoji="1" lang="ja-JP" altLang="ja-JP" sz="1100">
              <a:solidFill>
                <a:schemeClr val="dk1"/>
              </a:solidFill>
              <a:effectLst/>
              <a:latin typeface="+mn-lt"/>
              <a:ea typeface="+mn-ea"/>
              <a:cs typeface="+mn-cs"/>
            </a:rPr>
            <a:t>・ふるさとまちづくり応援基金：ふるさと納税額（寄附額）が充当事業総額を上回ったことに伴う増加。</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・文化事業振興基金　　　　　：</a:t>
          </a:r>
          <a:r>
            <a:rPr kumimoji="1" lang="ja-JP" altLang="en-US" sz="1100">
              <a:solidFill>
                <a:schemeClr val="dk1"/>
              </a:solidFill>
              <a:effectLst/>
              <a:latin typeface="+mn-lt"/>
              <a:ea typeface="+mn-ea"/>
              <a:cs typeface="+mn-cs"/>
            </a:rPr>
            <a:t>基金を取崩しすることなく、入場料を積み立てたことに伴う増加。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・公共施設修繕等基金　　　　：公共施設の再編を通じて、公共施設、公共空間のより良いかたちを目指し、将来のまちづくりを見据えた活用を行う。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今後増加する見通しの</a:t>
          </a:r>
          <a:r>
            <a:rPr kumimoji="1" lang="ja-JP" altLang="en-US" sz="1100">
              <a:solidFill>
                <a:schemeClr val="dk1"/>
              </a:solidFill>
              <a:effectLst/>
              <a:latin typeface="+mn-lt"/>
              <a:ea typeface="+mn-ea"/>
              <a:cs typeface="+mn-cs"/>
            </a:rPr>
            <a:t>支出（公共施設等も含む）</a:t>
          </a:r>
          <a:r>
            <a:rPr kumimoji="1" lang="ja-JP" altLang="ja-JP" sz="1100">
              <a:solidFill>
                <a:schemeClr val="dk1"/>
              </a:solidFill>
              <a:effectLst/>
              <a:latin typeface="+mn-lt"/>
              <a:ea typeface="+mn-ea"/>
              <a:cs typeface="+mn-cs"/>
            </a:rPr>
            <a:t>に充てるため、取り崩さず積み立てたことによる増加。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財政調整基金の残高は、標準財政規模の２割程度となるように努める。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今後増加する見通しの町債償還に充てるため、取り崩さず積み立てたことによる増加。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町債償還が今後増加する見通しのため、毎年度計画的に積立てを行う予定である。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0358F8-DEA1-4A7C-A9F2-1DE9BDB4D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5B19A7-AC0E-43BF-A1C8-520EB7FC1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DA44169-F652-4D70-803E-F90B53DE2B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6E9C8A-7A2F-4D08-B320-D1B7712EE0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8C6E89E-F729-4503-B42E-EC9E09E1EFA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75407C0-C46B-4820-8FC2-711B82C809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D5070CD-B667-4907-B07C-EC3F7CDE1F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60DCDAF-2CCE-4259-BAD9-96DDE40659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052492-B566-4983-A105-8F9434B7BD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DA2684F-9357-4E8D-BDA9-1DBF97277C7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310BECF-A087-489D-AE20-F6B6219A0BD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E3E66B5-79F0-4E95-86B7-E319313329C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79DC9D-FDB8-4329-8E7D-8E512FBA61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524FBA8-3073-4F09-A650-9C3D57D9FE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8DAB2B-52F2-422C-A389-6D6F9BCBEC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1866B9C-F140-4CE4-A056-E9873454555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B86BC3B-F800-423B-8EEE-CB7C88C29AC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0AC484D-AF76-4233-B927-BDAB03C942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CD5585B-579F-4D52-96D4-43B070F770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A08248E-6FDA-4E23-9BED-8E00375CCC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24BE7AF-0B60-4882-9EA2-91BCFB3BB3E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18D9A6-E69A-4203-880D-722BF71326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9028D79-9AB2-4816-9214-472AC8FF54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A138EE6-8501-4002-AA8B-CF76CABDAFE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77318A9-6394-47FB-A5E6-21B4F3A7B3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9CFDD0-6961-454C-818B-AE5D6140E5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3CEA117-722A-4310-B3F8-C709D157E66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3F48AA-0D43-4BD4-848A-F64D81AE3E5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E56EAC-51A7-485F-98A7-A1E3938796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235A62-1A17-420C-B474-C005BF94509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984CE94-3B62-44AC-A668-31C463E1037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8A56F49-DBB7-49A2-BDEA-68B0EA4F30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432BC5F-84B3-44D9-A75B-789907127C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95F13C1-2844-4157-8C61-BFF819BB5D6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CBF7C1A-A95F-485F-B156-3867192657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0DC7C8-29EF-4404-9EA9-FD212B3EAB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7E916CC-9302-46EB-9C04-07EEEFBD57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BF0359D-2AE0-4964-80FB-36D8040AD4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AC9D704-8BF6-44A8-9867-2382433F23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D31FCF9-5151-4260-A077-0BD6BC2B226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E565C74-982A-405D-A03B-F3784AD62D4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2132E4B-8C0B-42BC-8823-75132C04FB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DACE096-8EEF-457C-9698-7B124A41E2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1154C32-B53F-439F-B643-ABBA102E8E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40D8E30-581D-477B-8614-03DFE803F9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89D63DC-230E-40E7-B5A4-3A5846C17CF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F7F1027-9B65-448D-8AA1-952C451462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有形固定資産減価償却率は類似団体より高い水準にあり、上昇傾向にあることから、老朽化した施設の集約化・複合化や除去を進めていく。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25104A0-DA28-4A57-AA14-A8B9D3780C0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F2C0D51-3867-4748-84BF-DCA53A0622D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0FCE732-A862-491D-9F76-26D47D96C01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210893E-7C44-4CEB-AFF2-A119627C7C3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A07C5A3-7BFD-44B8-A707-EEC79616BDA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6EC5A96-BB33-49B7-9284-0F5E5D25FEE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A4B9A14-6FD9-40F2-810A-1DB35B203DE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17E5B81-C170-4297-A6E5-56278240DE4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336C030-5D92-467A-B7D9-4C54AF1523B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3BE184B-3FA9-4432-9679-F71B1661B90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23A46F4-272C-4165-A360-1F1B215F27F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5781DE1-5C1C-473E-9A00-4AB0EC38C7B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6041202-C8DD-41C8-B274-97821EBB949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1FF71F8-939A-4404-9A83-63BF13E3415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A3532C2-05B8-4160-B96B-8C1CFBA2CE5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5009378-14FB-4658-B66E-1323A95E8B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DC90BCA-5180-414A-BC26-185764E6880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BABBA22-453A-4989-A365-3E442D3F87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8EA2D06D-1350-468C-BE6A-39884874A8BC}"/>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4575E8DE-D7C2-48AA-B6BD-7A4D3150EE86}"/>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BEC29E49-ECE8-4C2F-A0A7-1185EBB79852}"/>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CEA40E7E-C1B0-4E54-9736-8A7B194E525D}"/>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B91988B1-874A-4A6A-84C0-DDCD58AA59E3}"/>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DA3110-47DE-4684-8437-403BD7793712}"/>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BA3664FF-2A62-46EF-8AB9-EF2140F3864B}"/>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1361</xdr:rowOff>
    </xdr:from>
    <xdr:to>
      <xdr:col>19</xdr:col>
      <xdr:colOff>187325</xdr:colOff>
      <xdr:row>32</xdr:row>
      <xdr:rowOff>102961</xdr:rowOff>
    </xdr:to>
    <xdr:sp macro="" textlink="">
      <xdr:nvSpPr>
        <xdr:cNvPr id="74" name="フローチャート: 判断 73">
          <a:extLst>
            <a:ext uri="{FF2B5EF4-FFF2-40B4-BE49-F238E27FC236}">
              <a16:creationId xmlns:a16="http://schemas.microsoft.com/office/drawing/2014/main" id="{17B9B95B-7A52-427E-8918-2B20FACF3F26}"/>
            </a:ext>
          </a:extLst>
        </xdr:cNvPr>
        <xdr:cNvSpPr/>
      </xdr:nvSpPr>
      <xdr:spPr>
        <a:xfrm>
          <a:off x="4000500" y="625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75" name="フローチャート: 判断 74">
          <a:extLst>
            <a:ext uri="{FF2B5EF4-FFF2-40B4-BE49-F238E27FC236}">
              <a16:creationId xmlns:a16="http://schemas.microsoft.com/office/drawing/2014/main" id="{0D02040D-07B0-4E1A-8AC8-043C6BF1588A}"/>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76" name="フローチャート: 判断 75">
          <a:extLst>
            <a:ext uri="{FF2B5EF4-FFF2-40B4-BE49-F238E27FC236}">
              <a16:creationId xmlns:a16="http://schemas.microsoft.com/office/drawing/2014/main" id="{1C131008-1D4E-441D-9D36-A15C170E6F1C}"/>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77" name="フローチャート: 判断 76">
          <a:extLst>
            <a:ext uri="{FF2B5EF4-FFF2-40B4-BE49-F238E27FC236}">
              <a16:creationId xmlns:a16="http://schemas.microsoft.com/office/drawing/2014/main" id="{08FD29A4-E863-43F2-B469-2C39556E26EC}"/>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CCBD73C-2D9A-40D8-9EEA-C3EBCD6C3B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ED4C87A-8516-4E6E-98EC-BF11372A90D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191331E-0591-495D-BDC5-1380E371B5D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FBCB455-EBDF-4153-9D95-A9B025DDC88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5968DCD-4855-4ECF-B699-DC0E3406069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82822</xdr:rowOff>
    </xdr:from>
    <xdr:to>
      <xdr:col>23</xdr:col>
      <xdr:colOff>136525</xdr:colOff>
      <xdr:row>34</xdr:row>
      <xdr:rowOff>12972</xdr:rowOff>
    </xdr:to>
    <xdr:sp macro="" textlink="">
      <xdr:nvSpPr>
        <xdr:cNvPr id="83" name="楕円 82">
          <a:extLst>
            <a:ext uri="{FF2B5EF4-FFF2-40B4-BE49-F238E27FC236}">
              <a16:creationId xmlns:a16="http://schemas.microsoft.com/office/drawing/2014/main" id="{DBBC0E97-2763-447A-AAAA-66BBD11FDA07}"/>
            </a:ext>
          </a:extLst>
        </xdr:cNvPr>
        <xdr:cNvSpPr/>
      </xdr:nvSpPr>
      <xdr:spPr>
        <a:xfrm>
          <a:off x="47117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61249</xdr:rowOff>
    </xdr:from>
    <xdr:ext cx="405111" cy="259045"/>
    <xdr:sp macro="" textlink="">
      <xdr:nvSpPr>
        <xdr:cNvPr id="84" name="有形固定資産減価償却率該当値テキスト">
          <a:extLst>
            <a:ext uri="{FF2B5EF4-FFF2-40B4-BE49-F238E27FC236}">
              <a16:creationId xmlns:a16="http://schemas.microsoft.com/office/drawing/2014/main" id="{0E31A78C-9F43-4A03-8912-3C4C5CABFBA5}"/>
            </a:ext>
          </a:extLst>
        </xdr:cNvPr>
        <xdr:cNvSpPr txBox="1"/>
      </xdr:nvSpPr>
      <xdr:spPr>
        <a:xfrm>
          <a:off x="4813300" y="649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24221</xdr:rowOff>
    </xdr:from>
    <xdr:to>
      <xdr:col>19</xdr:col>
      <xdr:colOff>187325</xdr:colOff>
      <xdr:row>33</xdr:row>
      <xdr:rowOff>125820</xdr:rowOff>
    </xdr:to>
    <xdr:sp macro="" textlink="">
      <xdr:nvSpPr>
        <xdr:cNvPr id="85" name="楕円 84">
          <a:extLst>
            <a:ext uri="{FF2B5EF4-FFF2-40B4-BE49-F238E27FC236}">
              <a16:creationId xmlns:a16="http://schemas.microsoft.com/office/drawing/2014/main" id="{A5209273-14F3-4211-BEB2-ACCA682E0DD6}"/>
            </a:ext>
          </a:extLst>
        </xdr:cNvPr>
        <xdr:cNvSpPr/>
      </xdr:nvSpPr>
      <xdr:spPr>
        <a:xfrm>
          <a:off x="4000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75021</xdr:rowOff>
    </xdr:from>
    <xdr:to>
      <xdr:col>23</xdr:col>
      <xdr:colOff>85725</xdr:colOff>
      <xdr:row>33</xdr:row>
      <xdr:rowOff>133622</xdr:rowOff>
    </xdr:to>
    <xdr:cxnSp macro="">
      <xdr:nvCxnSpPr>
        <xdr:cNvPr id="86" name="直線コネクタ 85">
          <a:extLst>
            <a:ext uri="{FF2B5EF4-FFF2-40B4-BE49-F238E27FC236}">
              <a16:creationId xmlns:a16="http://schemas.microsoft.com/office/drawing/2014/main" id="{841ABE07-EE66-406D-B16A-70D86FC6D858}"/>
            </a:ext>
          </a:extLst>
        </xdr:cNvPr>
        <xdr:cNvCxnSpPr/>
      </xdr:nvCxnSpPr>
      <xdr:spPr>
        <a:xfrm>
          <a:off x="4051300" y="650439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143238</xdr:rowOff>
    </xdr:from>
    <xdr:to>
      <xdr:col>15</xdr:col>
      <xdr:colOff>187325</xdr:colOff>
      <xdr:row>33</xdr:row>
      <xdr:rowOff>73388</xdr:rowOff>
    </xdr:to>
    <xdr:sp macro="" textlink="">
      <xdr:nvSpPr>
        <xdr:cNvPr id="87" name="楕円 86">
          <a:extLst>
            <a:ext uri="{FF2B5EF4-FFF2-40B4-BE49-F238E27FC236}">
              <a16:creationId xmlns:a16="http://schemas.microsoft.com/office/drawing/2014/main" id="{00C75F62-52BC-410B-A2AE-4386A65B94E9}"/>
            </a:ext>
          </a:extLst>
        </xdr:cNvPr>
        <xdr:cNvSpPr/>
      </xdr:nvSpPr>
      <xdr:spPr>
        <a:xfrm>
          <a:off x="3238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22588</xdr:rowOff>
    </xdr:from>
    <xdr:to>
      <xdr:col>19</xdr:col>
      <xdr:colOff>136525</xdr:colOff>
      <xdr:row>33</xdr:row>
      <xdr:rowOff>75021</xdr:rowOff>
    </xdr:to>
    <xdr:cxnSp macro="">
      <xdr:nvCxnSpPr>
        <xdr:cNvPr id="88" name="直線コネクタ 87">
          <a:extLst>
            <a:ext uri="{FF2B5EF4-FFF2-40B4-BE49-F238E27FC236}">
              <a16:creationId xmlns:a16="http://schemas.microsoft.com/office/drawing/2014/main" id="{BAA7A1D6-7ECF-4DD0-92C3-B5B8150CD12C}"/>
            </a:ext>
          </a:extLst>
        </xdr:cNvPr>
        <xdr:cNvCxnSpPr/>
      </xdr:nvCxnSpPr>
      <xdr:spPr>
        <a:xfrm>
          <a:off x="3289300" y="645196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72299</xdr:rowOff>
    </xdr:from>
    <xdr:to>
      <xdr:col>11</xdr:col>
      <xdr:colOff>187325</xdr:colOff>
      <xdr:row>33</xdr:row>
      <xdr:rowOff>2449</xdr:rowOff>
    </xdr:to>
    <xdr:sp macro="" textlink="">
      <xdr:nvSpPr>
        <xdr:cNvPr id="89" name="楕円 88">
          <a:extLst>
            <a:ext uri="{FF2B5EF4-FFF2-40B4-BE49-F238E27FC236}">
              <a16:creationId xmlns:a16="http://schemas.microsoft.com/office/drawing/2014/main" id="{EB9C8FD7-52C6-4F8D-8FC7-FF569EF568B3}"/>
            </a:ext>
          </a:extLst>
        </xdr:cNvPr>
        <xdr:cNvSpPr/>
      </xdr:nvSpPr>
      <xdr:spPr>
        <a:xfrm>
          <a:off x="2476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123099</xdr:rowOff>
    </xdr:from>
    <xdr:to>
      <xdr:col>15</xdr:col>
      <xdr:colOff>136525</xdr:colOff>
      <xdr:row>33</xdr:row>
      <xdr:rowOff>22588</xdr:rowOff>
    </xdr:to>
    <xdr:cxnSp macro="">
      <xdr:nvCxnSpPr>
        <xdr:cNvPr id="90" name="直線コネクタ 89">
          <a:extLst>
            <a:ext uri="{FF2B5EF4-FFF2-40B4-BE49-F238E27FC236}">
              <a16:creationId xmlns:a16="http://schemas.microsoft.com/office/drawing/2014/main" id="{A41219AD-E50E-4BAB-AA22-37D21F9EDD68}"/>
            </a:ext>
          </a:extLst>
        </xdr:cNvPr>
        <xdr:cNvCxnSpPr/>
      </xdr:nvCxnSpPr>
      <xdr:spPr>
        <a:xfrm>
          <a:off x="2527300" y="6381024"/>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56878</xdr:rowOff>
    </xdr:from>
    <xdr:to>
      <xdr:col>7</xdr:col>
      <xdr:colOff>187325</xdr:colOff>
      <xdr:row>32</xdr:row>
      <xdr:rowOff>158478</xdr:rowOff>
    </xdr:to>
    <xdr:sp macro="" textlink="">
      <xdr:nvSpPr>
        <xdr:cNvPr id="91" name="楕円 90">
          <a:extLst>
            <a:ext uri="{FF2B5EF4-FFF2-40B4-BE49-F238E27FC236}">
              <a16:creationId xmlns:a16="http://schemas.microsoft.com/office/drawing/2014/main" id="{6D3E2B98-092F-4FD7-9F6B-C0106DFDCF57}"/>
            </a:ext>
          </a:extLst>
        </xdr:cNvPr>
        <xdr:cNvSpPr/>
      </xdr:nvSpPr>
      <xdr:spPr>
        <a:xfrm>
          <a:off x="1714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107678</xdr:rowOff>
    </xdr:from>
    <xdr:to>
      <xdr:col>11</xdr:col>
      <xdr:colOff>136525</xdr:colOff>
      <xdr:row>32</xdr:row>
      <xdr:rowOff>123099</xdr:rowOff>
    </xdr:to>
    <xdr:cxnSp macro="">
      <xdr:nvCxnSpPr>
        <xdr:cNvPr id="92" name="直線コネクタ 91">
          <a:extLst>
            <a:ext uri="{FF2B5EF4-FFF2-40B4-BE49-F238E27FC236}">
              <a16:creationId xmlns:a16="http://schemas.microsoft.com/office/drawing/2014/main" id="{66D47E56-040B-4CF4-9E2B-51E207B615D1}"/>
            </a:ext>
          </a:extLst>
        </xdr:cNvPr>
        <xdr:cNvCxnSpPr/>
      </xdr:nvCxnSpPr>
      <xdr:spPr>
        <a:xfrm>
          <a:off x="1765300" y="636560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119488</xdr:rowOff>
    </xdr:from>
    <xdr:ext cx="405111" cy="259045"/>
    <xdr:sp macro="" textlink="">
      <xdr:nvSpPr>
        <xdr:cNvPr id="93" name="n_1aveValue有形固定資産減価償却率">
          <a:extLst>
            <a:ext uri="{FF2B5EF4-FFF2-40B4-BE49-F238E27FC236}">
              <a16:creationId xmlns:a16="http://schemas.microsoft.com/office/drawing/2014/main" id="{4F9C7A36-7296-4D8F-9A41-B952C6AD7D9F}"/>
            </a:ext>
          </a:extLst>
        </xdr:cNvPr>
        <xdr:cNvSpPr txBox="1"/>
      </xdr:nvSpPr>
      <xdr:spPr>
        <a:xfrm>
          <a:off x="3836044" y="603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94" name="n_2aveValue有形固定資産減価償却率">
          <a:extLst>
            <a:ext uri="{FF2B5EF4-FFF2-40B4-BE49-F238E27FC236}">
              <a16:creationId xmlns:a16="http://schemas.microsoft.com/office/drawing/2014/main" id="{FB2F63C0-8D1D-477B-B390-E7BF6439BB62}"/>
            </a:ext>
          </a:extLst>
        </xdr:cNvPr>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95" name="n_3aveValue有形固定資産減価償却率">
          <a:extLst>
            <a:ext uri="{FF2B5EF4-FFF2-40B4-BE49-F238E27FC236}">
              <a16:creationId xmlns:a16="http://schemas.microsoft.com/office/drawing/2014/main" id="{34007AE2-EB80-4C96-96E0-497CB8198B16}"/>
            </a:ext>
          </a:extLst>
        </xdr:cNvPr>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96" name="n_4aveValue有形固定資産減価償却率">
          <a:extLst>
            <a:ext uri="{FF2B5EF4-FFF2-40B4-BE49-F238E27FC236}">
              <a16:creationId xmlns:a16="http://schemas.microsoft.com/office/drawing/2014/main" id="{BDAF3C91-DEEF-484C-9989-E040CDB94A51}"/>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116948</xdr:rowOff>
    </xdr:from>
    <xdr:ext cx="405111" cy="259045"/>
    <xdr:sp macro="" textlink="">
      <xdr:nvSpPr>
        <xdr:cNvPr id="97" name="n_1mainValue有形固定資産減価償却率">
          <a:extLst>
            <a:ext uri="{FF2B5EF4-FFF2-40B4-BE49-F238E27FC236}">
              <a16:creationId xmlns:a16="http://schemas.microsoft.com/office/drawing/2014/main" id="{E0BB72C2-40B6-4C17-9C73-CA71AAC26BD2}"/>
            </a:ext>
          </a:extLst>
        </xdr:cNvPr>
        <xdr:cNvSpPr txBox="1"/>
      </xdr:nvSpPr>
      <xdr:spPr>
        <a:xfrm>
          <a:off x="38360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64515</xdr:rowOff>
    </xdr:from>
    <xdr:ext cx="405111" cy="259045"/>
    <xdr:sp macro="" textlink="">
      <xdr:nvSpPr>
        <xdr:cNvPr id="98" name="n_2mainValue有形固定資産減価償却率">
          <a:extLst>
            <a:ext uri="{FF2B5EF4-FFF2-40B4-BE49-F238E27FC236}">
              <a16:creationId xmlns:a16="http://schemas.microsoft.com/office/drawing/2014/main" id="{95E34659-82A8-4B21-9886-F97868D0EEF4}"/>
            </a:ext>
          </a:extLst>
        </xdr:cNvPr>
        <xdr:cNvSpPr txBox="1"/>
      </xdr:nvSpPr>
      <xdr:spPr>
        <a:xfrm>
          <a:off x="3086744"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165026</xdr:rowOff>
    </xdr:from>
    <xdr:ext cx="405111" cy="259045"/>
    <xdr:sp macro="" textlink="">
      <xdr:nvSpPr>
        <xdr:cNvPr id="99" name="n_3mainValue有形固定資産減価償却率">
          <a:extLst>
            <a:ext uri="{FF2B5EF4-FFF2-40B4-BE49-F238E27FC236}">
              <a16:creationId xmlns:a16="http://schemas.microsoft.com/office/drawing/2014/main" id="{93B36654-6762-4EF6-9524-D07A084DE98E}"/>
            </a:ext>
          </a:extLst>
        </xdr:cNvPr>
        <xdr:cNvSpPr txBox="1"/>
      </xdr:nvSpPr>
      <xdr:spPr>
        <a:xfrm>
          <a:off x="2324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149605</xdr:rowOff>
    </xdr:from>
    <xdr:ext cx="405111" cy="259045"/>
    <xdr:sp macro="" textlink="">
      <xdr:nvSpPr>
        <xdr:cNvPr id="100" name="n_4mainValue有形固定資産減価償却率">
          <a:extLst>
            <a:ext uri="{FF2B5EF4-FFF2-40B4-BE49-F238E27FC236}">
              <a16:creationId xmlns:a16="http://schemas.microsoft.com/office/drawing/2014/main" id="{8D530AB7-D5BA-4786-A511-6E136BE4F404}"/>
            </a:ext>
          </a:extLst>
        </xdr:cNvPr>
        <xdr:cNvSpPr txBox="1"/>
      </xdr:nvSpPr>
      <xdr:spPr>
        <a:xfrm>
          <a:off x="1562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20B3F93A-086E-4EF3-8C95-CD3E482938F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6657822-FEE1-4645-9509-15489C0B9C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501CEA2-AEB4-49DB-88AD-809157CDC6B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F86B813-77B6-4648-9DE9-3E948EFCCEC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5F1C4FD-3919-4E71-A927-A475414F06E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3FEC535-9855-4B76-9386-828A832F1C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DC4A401-49C3-46F2-A034-4F08D264CCB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E7B642E-6DB9-46BF-A24C-85C04212E0E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9F0AF1A-0ACE-45C0-AA1B-3C3EC4E40F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FC53495-DEA9-4E6E-BE5D-41BACC1E4C7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9A986CD-7C80-45FD-9A5B-CFE063F68A2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3AC7093-5C42-480C-9FB4-055B154724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FDCA2EA-FF07-4F3E-AC6A-98BF37D382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大型投資事業に係る地方債発行額の減少、財政調整基金等の基金積立額の増加により、将来負担額は減少に転じた。</a:t>
          </a:r>
          <a:endParaRPr lang="ja-JP" altLang="ja-JP" sz="1050">
            <a:effectLst/>
          </a:endParaRPr>
        </a:p>
        <a:p>
          <a:r>
            <a:rPr kumimoji="1" lang="ja-JP" altLang="ja-JP" sz="1050">
              <a:solidFill>
                <a:schemeClr val="dk1"/>
              </a:solidFill>
              <a:effectLst/>
              <a:latin typeface="+mn-lt"/>
              <a:ea typeface="+mn-ea"/>
              <a:cs typeface="+mn-cs"/>
            </a:rPr>
            <a:t>　会計年度任用職員の報酬や施設管理費に係る物件費などの経常経費も増加傾向にあるため、債務償還比率も類似団体と比べると高くなっている。業務改善、公共施設の管理経費の縮減・適正配置を推進し、物件費の削減に努めてい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1040832-8A65-4B38-ADC0-7605B3B289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804B23E-D141-4C7D-BC68-0E5D8896E3C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EA17440-391E-4729-B96D-A5E7DA11EA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D1DCBFF5-A428-494A-9C18-AF088A20D13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29D9379-33A5-424C-8388-A7C12F43326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E49EC40C-3BC1-4497-8FA3-5A78311C978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5D1E4B03-9798-41A6-A71C-893DD0CD6AD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2A839EA-D16D-4A59-B4E5-C6AEDD3826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A455B258-FEA8-48F8-A347-98865845B83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C857C872-3327-4865-824B-14BA112B33B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05F17DB-483C-44D8-96DF-8FEF16840A3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12FCE75F-CEA5-481C-B984-8AD0D33649D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8980B86-EC32-4766-84F0-F4119BCFA18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D53F337E-2F9D-48C8-B65B-D039AC6A75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56B742F-8A48-4DF9-86A5-B70CB34ABE4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823A22B-F12D-49F3-83FE-9F83FE0F702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8800D74-D08D-4E17-8779-2B4E3BBB0FD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3FC85319-0DE2-46E0-832D-D7921F0C3631}"/>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0C3E1CAD-57B9-45F6-B25B-F638CA7044FA}"/>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1B1FED66-DBD2-41B9-9F60-AB034583E3A8}"/>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9EBBDBC-00E1-4912-8C49-08BFF40478C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FF31B7CE-E5B5-432B-9047-64D94FA935C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4FC0358E-87E2-47BE-BDEF-DCC6E2334947}"/>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F2AC935D-B8FF-4F90-8FC4-6F791EF9CC6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8" name="フローチャート: 判断 137">
          <a:extLst>
            <a:ext uri="{FF2B5EF4-FFF2-40B4-BE49-F238E27FC236}">
              <a16:creationId xmlns:a16="http://schemas.microsoft.com/office/drawing/2014/main" id="{421C492A-00CD-4BB1-8524-FA2DA02500B8}"/>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9" name="フローチャート: 判断 138">
          <a:extLst>
            <a:ext uri="{FF2B5EF4-FFF2-40B4-BE49-F238E27FC236}">
              <a16:creationId xmlns:a16="http://schemas.microsoft.com/office/drawing/2014/main" id="{136B5111-76F1-43EB-8FF4-8797DF8E5452}"/>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0" name="フローチャート: 判断 139">
          <a:extLst>
            <a:ext uri="{FF2B5EF4-FFF2-40B4-BE49-F238E27FC236}">
              <a16:creationId xmlns:a16="http://schemas.microsoft.com/office/drawing/2014/main" id="{0145CC66-B572-4082-8604-741898B529FA}"/>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1" name="フローチャート: 判断 140">
          <a:extLst>
            <a:ext uri="{FF2B5EF4-FFF2-40B4-BE49-F238E27FC236}">
              <a16:creationId xmlns:a16="http://schemas.microsoft.com/office/drawing/2014/main" id="{1E8D6CCE-A0CD-4EA0-A1D2-99E04DBDFB9F}"/>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F9039F4-D9D4-4AD4-9E9A-5E5A4E96A8D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E5BBB6B-3EAE-42FD-8626-CA5CE133362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CBC757F-1D6B-4551-817D-5004387E7D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8692F4B-27D6-4CCB-85A2-CB626CE75CD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712425-6DDA-411C-AFB2-E25C2A9ED40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5878</xdr:rowOff>
    </xdr:from>
    <xdr:to>
      <xdr:col>76</xdr:col>
      <xdr:colOff>73025</xdr:colOff>
      <xdr:row>29</xdr:row>
      <xdr:rowOff>107478</xdr:rowOff>
    </xdr:to>
    <xdr:sp macro="" textlink="">
      <xdr:nvSpPr>
        <xdr:cNvPr id="147" name="楕円 146">
          <a:extLst>
            <a:ext uri="{FF2B5EF4-FFF2-40B4-BE49-F238E27FC236}">
              <a16:creationId xmlns:a16="http://schemas.microsoft.com/office/drawing/2014/main" id="{CD87D023-0D73-40F2-BF52-7CCA871D9E9F}"/>
            </a:ext>
          </a:extLst>
        </xdr:cNvPr>
        <xdr:cNvSpPr/>
      </xdr:nvSpPr>
      <xdr:spPr>
        <a:xfrm>
          <a:off x="14744700" y="57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155755</xdr:rowOff>
    </xdr:from>
    <xdr:ext cx="469744" cy="259045"/>
    <xdr:sp macro="" textlink="">
      <xdr:nvSpPr>
        <xdr:cNvPr id="148" name="債務償還比率該当値テキスト">
          <a:extLst>
            <a:ext uri="{FF2B5EF4-FFF2-40B4-BE49-F238E27FC236}">
              <a16:creationId xmlns:a16="http://schemas.microsoft.com/office/drawing/2014/main" id="{5B0FD52D-4EFF-4DF4-879F-C947BA793D08}"/>
            </a:ext>
          </a:extLst>
        </xdr:cNvPr>
        <xdr:cNvSpPr txBox="1"/>
      </xdr:nvSpPr>
      <xdr:spPr>
        <a:xfrm>
          <a:off x="14846300" y="572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144090</xdr:rowOff>
    </xdr:from>
    <xdr:to>
      <xdr:col>72</xdr:col>
      <xdr:colOff>123825</xdr:colOff>
      <xdr:row>31</xdr:row>
      <xdr:rowOff>74240</xdr:rowOff>
    </xdr:to>
    <xdr:sp macro="" textlink="">
      <xdr:nvSpPr>
        <xdr:cNvPr id="149" name="楕円 148">
          <a:extLst>
            <a:ext uri="{FF2B5EF4-FFF2-40B4-BE49-F238E27FC236}">
              <a16:creationId xmlns:a16="http://schemas.microsoft.com/office/drawing/2014/main" id="{B06160B4-4741-4A7D-AFFC-9DA607B12B41}"/>
            </a:ext>
          </a:extLst>
        </xdr:cNvPr>
        <xdr:cNvSpPr/>
      </xdr:nvSpPr>
      <xdr:spPr>
        <a:xfrm>
          <a:off x="14033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56678</xdr:rowOff>
    </xdr:from>
    <xdr:to>
      <xdr:col>76</xdr:col>
      <xdr:colOff>22225</xdr:colOff>
      <xdr:row>31</xdr:row>
      <xdr:rowOff>23440</xdr:rowOff>
    </xdr:to>
    <xdr:cxnSp macro="">
      <xdr:nvCxnSpPr>
        <xdr:cNvPr id="150" name="直線コネクタ 149">
          <a:extLst>
            <a:ext uri="{FF2B5EF4-FFF2-40B4-BE49-F238E27FC236}">
              <a16:creationId xmlns:a16="http://schemas.microsoft.com/office/drawing/2014/main" id="{55A4DE7A-1873-42D4-9A9F-13B25B836465}"/>
            </a:ext>
          </a:extLst>
        </xdr:cNvPr>
        <xdr:cNvCxnSpPr/>
      </xdr:nvCxnSpPr>
      <xdr:spPr>
        <a:xfrm flipV="1">
          <a:off x="14084300" y="5800253"/>
          <a:ext cx="711200" cy="3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21064</xdr:rowOff>
    </xdr:from>
    <xdr:to>
      <xdr:col>68</xdr:col>
      <xdr:colOff>123825</xdr:colOff>
      <xdr:row>31</xdr:row>
      <xdr:rowOff>122664</xdr:rowOff>
    </xdr:to>
    <xdr:sp macro="" textlink="">
      <xdr:nvSpPr>
        <xdr:cNvPr id="151" name="楕円 150">
          <a:extLst>
            <a:ext uri="{FF2B5EF4-FFF2-40B4-BE49-F238E27FC236}">
              <a16:creationId xmlns:a16="http://schemas.microsoft.com/office/drawing/2014/main" id="{BE4388A6-BC23-4CF5-83D1-AE60BF8C2961}"/>
            </a:ext>
          </a:extLst>
        </xdr:cNvPr>
        <xdr:cNvSpPr/>
      </xdr:nvSpPr>
      <xdr:spPr>
        <a:xfrm>
          <a:off x="13271500" y="61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23440</xdr:rowOff>
    </xdr:from>
    <xdr:to>
      <xdr:col>72</xdr:col>
      <xdr:colOff>73025</xdr:colOff>
      <xdr:row>31</xdr:row>
      <xdr:rowOff>71864</xdr:rowOff>
    </xdr:to>
    <xdr:cxnSp macro="">
      <xdr:nvCxnSpPr>
        <xdr:cNvPr id="152" name="直線コネクタ 151">
          <a:extLst>
            <a:ext uri="{FF2B5EF4-FFF2-40B4-BE49-F238E27FC236}">
              <a16:creationId xmlns:a16="http://schemas.microsoft.com/office/drawing/2014/main" id="{80721499-6C88-4D4D-906E-26684ADBF276}"/>
            </a:ext>
          </a:extLst>
        </xdr:cNvPr>
        <xdr:cNvCxnSpPr/>
      </xdr:nvCxnSpPr>
      <xdr:spPr>
        <a:xfrm flipV="1">
          <a:off x="13322300" y="6109915"/>
          <a:ext cx="762000" cy="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146250</xdr:rowOff>
    </xdr:from>
    <xdr:to>
      <xdr:col>64</xdr:col>
      <xdr:colOff>123825</xdr:colOff>
      <xdr:row>31</xdr:row>
      <xdr:rowOff>76400</xdr:rowOff>
    </xdr:to>
    <xdr:sp macro="" textlink="">
      <xdr:nvSpPr>
        <xdr:cNvPr id="153" name="楕円 152">
          <a:extLst>
            <a:ext uri="{FF2B5EF4-FFF2-40B4-BE49-F238E27FC236}">
              <a16:creationId xmlns:a16="http://schemas.microsoft.com/office/drawing/2014/main" id="{5C98AAF4-AAD1-4963-9A14-EB96F9129839}"/>
            </a:ext>
          </a:extLst>
        </xdr:cNvPr>
        <xdr:cNvSpPr/>
      </xdr:nvSpPr>
      <xdr:spPr>
        <a:xfrm>
          <a:off x="12509500" y="60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25600</xdr:rowOff>
    </xdr:from>
    <xdr:to>
      <xdr:col>68</xdr:col>
      <xdr:colOff>73025</xdr:colOff>
      <xdr:row>31</xdr:row>
      <xdr:rowOff>71864</xdr:rowOff>
    </xdr:to>
    <xdr:cxnSp macro="">
      <xdr:nvCxnSpPr>
        <xdr:cNvPr id="154" name="直線コネクタ 153">
          <a:extLst>
            <a:ext uri="{FF2B5EF4-FFF2-40B4-BE49-F238E27FC236}">
              <a16:creationId xmlns:a16="http://schemas.microsoft.com/office/drawing/2014/main" id="{CD71C8B6-C638-48FE-A001-338F6F76A58C}"/>
            </a:ext>
          </a:extLst>
        </xdr:cNvPr>
        <xdr:cNvCxnSpPr/>
      </xdr:nvCxnSpPr>
      <xdr:spPr>
        <a:xfrm>
          <a:off x="12560300" y="6112075"/>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6686</xdr:rowOff>
    </xdr:from>
    <xdr:to>
      <xdr:col>60</xdr:col>
      <xdr:colOff>123825</xdr:colOff>
      <xdr:row>30</xdr:row>
      <xdr:rowOff>108286</xdr:rowOff>
    </xdr:to>
    <xdr:sp macro="" textlink="">
      <xdr:nvSpPr>
        <xdr:cNvPr id="155" name="楕円 154">
          <a:extLst>
            <a:ext uri="{FF2B5EF4-FFF2-40B4-BE49-F238E27FC236}">
              <a16:creationId xmlns:a16="http://schemas.microsoft.com/office/drawing/2014/main" id="{D4A9705D-5930-4BDC-A338-C501E5FE76F3}"/>
            </a:ext>
          </a:extLst>
        </xdr:cNvPr>
        <xdr:cNvSpPr/>
      </xdr:nvSpPr>
      <xdr:spPr>
        <a:xfrm>
          <a:off x="11747500" y="59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57486</xdr:rowOff>
    </xdr:from>
    <xdr:to>
      <xdr:col>64</xdr:col>
      <xdr:colOff>73025</xdr:colOff>
      <xdr:row>31</xdr:row>
      <xdr:rowOff>25600</xdr:rowOff>
    </xdr:to>
    <xdr:cxnSp macro="">
      <xdr:nvCxnSpPr>
        <xdr:cNvPr id="156" name="直線コネクタ 155">
          <a:extLst>
            <a:ext uri="{FF2B5EF4-FFF2-40B4-BE49-F238E27FC236}">
              <a16:creationId xmlns:a16="http://schemas.microsoft.com/office/drawing/2014/main" id="{B152AC83-3C30-470D-A08D-AFD52B487FF7}"/>
            </a:ext>
          </a:extLst>
        </xdr:cNvPr>
        <xdr:cNvCxnSpPr/>
      </xdr:nvCxnSpPr>
      <xdr:spPr>
        <a:xfrm>
          <a:off x="11798300" y="5972511"/>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7" name="n_1aveValue債務償還比率">
          <a:extLst>
            <a:ext uri="{FF2B5EF4-FFF2-40B4-BE49-F238E27FC236}">
              <a16:creationId xmlns:a16="http://schemas.microsoft.com/office/drawing/2014/main" id="{221CBEDE-88D5-4E1C-AB4F-ADFA311455C4}"/>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8" name="n_2aveValue債務償還比率">
          <a:extLst>
            <a:ext uri="{FF2B5EF4-FFF2-40B4-BE49-F238E27FC236}">
              <a16:creationId xmlns:a16="http://schemas.microsoft.com/office/drawing/2014/main" id="{CF304066-3AF6-41E4-95AD-C36799B67E8B}"/>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9" name="n_3aveValue債務償還比率">
          <a:extLst>
            <a:ext uri="{FF2B5EF4-FFF2-40B4-BE49-F238E27FC236}">
              <a16:creationId xmlns:a16="http://schemas.microsoft.com/office/drawing/2014/main" id="{A935F5AE-14A0-4CAD-92F7-4608DBC9AB11}"/>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0" name="n_4aveValue債務償還比率">
          <a:extLst>
            <a:ext uri="{FF2B5EF4-FFF2-40B4-BE49-F238E27FC236}">
              <a16:creationId xmlns:a16="http://schemas.microsoft.com/office/drawing/2014/main" id="{3CA8F414-5646-49FA-A440-1EADEA646BDA}"/>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65367</xdr:rowOff>
    </xdr:from>
    <xdr:ext cx="469744" cy="259045"/>
    <xdr:sp macro="" textlink="">
      <xdr:nvSpPr>
        <xdr:cNvPr id="161" name="n_1mainValue債務償還比率">
          <a:extLst>
            <a:ext uri="{FF2B5EF4-FFF2-40B4-BE49-F238E27FC236}">
              <a16:creationId xmlns:a16="http://schemas.microsoft.com/office/drawing/2014/main" id="{1629F837-9F4F-443F-BBEE-8B6FB6E24A2D}"/>
            </a:ext>
          </a:extLst>
        </xdr:cNvPr>
        <xdr:cNvSpPr txBox="1"/>
      </xdr:nvSpPr>
      <xdr:spPr>
        <a:xfrm>
          <a:off x="13836727" y="615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113791</xdr:rowOff>
    </xdr:from>
    <xdr:ext cx="469744" cy="259045"/>
    <xdr:sp macro="" textlink="">
      <xdr:nvSpPr>
        <xdr:cNvPr id="162" name="n_2mainValue債務償還比率">
          <a:extLst>
            <a:ext uri="{FF2B5EF4-FFF2-40B4-BE49-F238E27FC236}">
              <a16:creationId xmlns:a16="http://schemas.microsoft.com/office/drawing/2014/main" id="{AA829766-2863-46F6-BFA1-DEAE55FF90C1}"/>
            </a:ext>
          </a:extLst>
        </xdr:cNvPr>
        <xdr:cNvSpPr txBox="1"/>
      </xdr:nvSpPr>
      <xdr:spPr>
        <a:xfrm>
          <a:off x="13087427"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67527</xdr:rowOff>
    </xdr:from>
    <xdr:ext cx="469744" cy="259045"/>
    <xdr:sp macro="" textlink="">
      <xdr:nvSpPr>
        <xdr:cNvPr id="163" name="n_3mainValue債務償還比率">
          <a:extLst>
            <a:ext uri="{FF2B5EF4-FFF2-40B4-BE49-F238E27FC236}">
              <a16:creationId xmlns:a16="http://schemas.microsoft.com/office/drawing/2014/main" id="{63BBE7C0-6EFA-4737-B045-4C49323BF6D9}"/>
            </a:ext>
          </a:extLst>
        </xdr:cNvPr>
        <xdr:cNvSpPr txBox="1"/>
      </xdr:nvSpPr>
      <xdr:spPr>
        <a:xfrm>
          <a:off x="12325427" y="615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99413</xdr:rowOff>
    </xdr:from>
    <xdr:ext cx="469744" cy="259045"/>
    <xdr:sp macro="" textlink="">
      <xdr:nvSpPr>
        <xdr:cNvPr id="164" name="n_4mainValue債務償還比率">
          <a:extLst>
            <a:ext uri="{FF2B5EF4-FFF2-40B4-BE49-F238E27FC236}">
              <a16:creationId xmlns:a16="http://schemas.microsoft.com/office/drawing/2014/main" id="{6BCE55F7-47E3-4E4D-944A-43EBB11E60ED}"/>
            </a:ext>
          </a:extLst>
        </xdr:cNvPr>
        <xdr:cNvSpPr txBox="1"/>
      </xdr:nvSpPr>
      <xdr:spPr>
        <a:xfrm>
          <a:off x="11563427" y="601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F2F56AF-8C80-4557-A9FA-27C968CE93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FB55EC8B-C654-4B44-96AD-685A2847E9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A152497-BAA4-4272-8C74-0B3B345FF5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BB9489EC-72CB-43B4-9107-54F608C1868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30C5443-7709-4A8B-A673-0F615E38C3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D1DC837-FBA7-4488-A1BF-FA920D80526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BA78A1-AE55-4D6A-965B-B52D60A65B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368830-375A-449C-944F-36F7D088FC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88219D-6D98-40FD-A5D0-B0E4D6C996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686F92-D4A2-4D3F-840A-4208517E1D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370CD2-D15C-48EF-AF5B-73CDDDAA50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8A75D6-5B38-4B48-BA96-D8B15E5323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4C93A5-C287-4F87-AD30-626841C887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D30A7A-BBAC-4624-9DA8-0B42E3D364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8461CC-62FD-4AA6-89B3-3C8879BB96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4E682A-E863-454A-8677-6438D38109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175713-DF7E-413E-A5EB-798F8F5A87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6AD098-611D-494D-8815-C313BB4D10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FFD128-D2F1-4DFC-B049-8B88F16AC0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38B2E4-C4CB-4376-839B-275C4B7B1D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20C643-0458-4AB4-83A6-5EFCB0C32B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80C93F-EA65-4F78-B0A9-43DCEFE4EFD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FE818B-9E76-44A8-951B-9981C1964F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C0F66A-44DA-4F25-BA34-730A5FDBE7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5CB436-D986-4EF6-8D6F-6B6D7FD3A6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A77718-79D4-438B-85EC-6DC90954C2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FE17EA-19A1-42E7-8FEE-BC4DFD28B9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DAA2D9-A001-4129-8B66-6817D1BA93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6E78C1-6DB2-493D-8474-5BB6C1A0EC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B682BC-47E0-4196-B6A3-D4F6BD5CED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D74412-8664-40A2-8443-6AA04D369A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556172-629E-4694-99B6-F15B4FF679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0C0F98-E8CB-4936-9590-970783F50D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DFAA8B-DD2F-4BF1-BB36-6E5B622955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32A57D-C7B6-4723-9C47-BD835C9BE3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3D3630-0098-4646-A54D-F7830A73A40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7F5A0C-7E51-4167-BFD2-FB2227BA89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F7D9B6-8871-45C6-A56C-6AEC2080A9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FC89DC-7562-485E-8E9E-0E3D0998DE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0CE9A-3640-44B8-8ACE-B48D061A10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2F55B0-85B5-4820-8AC5-9A68635319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E26215-547B-4242-A481-F2E629BD09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C2B4C6-5A55-465D-A77B-7F13C04C7B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E39EC4-E11B-46F3-B183-E01A98C1EF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047461-818A-4BBD-9333-B1438DCE21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5608E2-95FF-4020-98C6-5011CB903B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5CACF-C0EF-4909-9D27-9C107CAA46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D122A1-BA30-4C17-8618-884736D2B3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BB2B506-7FFB-47EA-94BD-EC6C355291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6702B2F-43AC-4DFC-BC0B-0F5C6201FFB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037C78F-B157-424A-A31B-35C06751950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CD646B2-DD96-48D8-ABCF-4C17242169B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D72404-7773-4FBF-9504-EA65A111D02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B426CB6-47B8-4921-A2E2-34C1189D9D7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58378D-6BA1-4279-9734-DDA5D8DEB2A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D0FEB96-3FB4-47F1-A787-EC423161525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748DDD8-3F72-40DE-B072-3E1CD4185A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7938246-AE59-4B1C-8287-A09CDB467E4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9A4678-34D2-47AD-A9A1-897B4B3741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65DA0EA-4BCE-496C-83D2-4DC696DA83A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BA80DF-A544-47DF-8DAC-9394712B7E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3A746392-2C2E-4259-849C-F9B6E05AF779}"/>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AA904267-632D-416A-9243-C75159B96C9C}"/>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E574EBEA-961E-4577-B435-541101A789BF}"/>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A318CA0-47B5-424E-A950-F715350F9D5C}"/>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7C87D814-89F4-4EDB-A790-FDAC51D1A3A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56D62466-130E-4461-BA7C-07388566C348}"/>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FFAE370E-971A-4D04-9051-C8A774790249}"/>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0E71E978-30D6-4C33-A357-5ABFB5719542}"/>
            </a:ext>
          </a:extLst>
        </xdr:cNvPr>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a:extLst>
            <a:ext uri="{FF2B5EF4-FFF2-40B4-BE49-F238E27FC236}">
              <a16:creationId xmlns:a16="http://schemas.microsoft.com/office/drawing/2014/main" id="{7B9B2A3E-A43C-44C6-A2B6-85B9680FD106}"/>
            </a:ext>
          </a:extLst>
        </xdr:cNvPr>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D590AFE6-CECE-49F4-B4C8-A63A2FE3520C}"/>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a:extLst>
            <a:ext uri="{FF2B5EF4-FFF2-40B4-BE49-F238E27FC236}">
              <a16:creationId xmlns:a16="http://schemas.microsoft.com/office/drawing/2014/main" id="{95B5AE8B-16ED-4B60-AD41-F3FDC9B881CD}"/>
            </a:ext>
          </a:extLst>
        </xdr:cNvPr>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3A9C2A-D392-4193-90B8-4B834266D3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98E694-ADF8-4B2D-82DF-6B2DBECDD5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347DA5-3767-4A2D-AB2E-F73A358494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78D4BD-5423-4C01-9EA6-B3A0CD70DA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6A3587-3D70-4AC2-AC79-FC0688AFE5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21590</xdr:rowOff>
    </xdr:from>
    <xdr:to>
      <xdr:col>24</xdr:col>
      <xdr:colOff>114300</xdr:colOff>
      <xdr:row>39</xdr:row>
      <xdr:rowOff>123190</xdr:rowOff>
    </xdr:to>
    <xdr:sp macro="" textlink="">
      <xdr:nvSpPr>
        <xdr:cNvPr id="73" name="楕円 72">
          <a:extLst>
            <a:ext uri="{FF2B5EF4-FFF2-40B4-BE49-F238E27FC236}">
              <a16:creationId xmlns:a16="http://schemas.microsoft.com/office/drawing/2014/main" id="{098B36BE-8B40-4140-AD4F-47751AA8B635}"/>
            </a:ext>
          </a:extLst>
        </xdr:cNvPr>
        <xdr:cNvSpPr/>
      </xdr:nvSpPr>
      <xdr:spPr>
        <a:xfrm>
          <a:off x="4584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E45B3884-D42B-4B37-A19B-74086965EC29}"/>
            </a:ext>
          </a:extLst>
        </xdr:cNvPr>
        <xdr:cNvSpPr txBox="1"/>
      </xdr:nvSpPr>
      <xdr:spPr>
        <a:xfrm>
          <a:off x="4673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5" name="楕円 74">
          <a:extLst>
            <a:ext uri="{FF2B5EF4-FFF2-40B4-BE49-F238E27FC236}">
              <a16:creationId xmlns:a16="http://schemas.microsoft.com/office/drawing/2014/main" id="{0A85E973-5F7B-41DE-B370-4B4A43999830}"/>
            </a:ext>
          </a:extLst>
        </xdr:cNvPr>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36195</xdr:rowOff>
    </xdr:from>
    <xdr:to>
      <xdr:col>24</xdr:col>
      <xdr:colOff>63500</xdr:colOff>
      <xdr:row>39</xdr:row>
      <xdr:rowOff>72390</xdr:rowOff>
    </xdr:to>
    <xdr:cxnSp macro="">
      <xdr:nvCxnSpPr>
        <xdr:cNvPr id="76" name="直線コネクタ 75">
          <a:extLst>
            <a:ext uri="{FF2B5EF4-FFF2-40B4-BE49-F238E27FC236}">
              <a16:creationId xmlns:a16="http://schemas.microsoft.com/office/drawing/2014/main" id="{E1640057-A7F5-42C1-804A-92372A739F77}"/>
            </a:ext>
          </a:extLst>
        </xdr:cNvPr>
        <xdr:cNvCxnSpPr/>
      </xdr:nvCxnSpPr>
      <xdr:spPr>
        <a:xfrm>
          <a:off x="3797300" y="67227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7" name="楕円 76">
          <a:extLst>
            <a:ext uri="{FF2B5EF4-FFF2-40B4-BE49-F238E27FC236}">
              <a16:creationId xmlns:a16="http://schemas.microsoft.com/office/drawing/2014/main" id="{65D34240-46E6-4754-B88E-BDCB36B21CBE}"/>
            </a:ext>
          </a:extLst>
        </xdr:cNvPr>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36195</xdr:rowOff>
    </xdr:to>
    <xdr:cxnSp macro="">
      <xdr:nvCxnSpPr>
        <xdr:cNvPr id="78" name="直線コネクタ 77">
          <a:extLst>
            <a:ext uri="{FF2B5EF4-FFF2-40B4-BE49-F238E27FC236}">
              <a16:creationId xmlns:a16="http://schemas.microsoft.com/office/drawing/2014/main" id="{A928DB52-2A34-4897-86CF-2BE7AC742009}"/>
            </a:ext>
          </a:extLst>
        </xdr:cNvPr>
        <xdr:cNvCxnSpPr/>
      </xdr:nvCxnSpPr>
      <xdr:spPr>
        <a:xfrm>
          <a:off x="2908300" y="6686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9" name="楕円 78">
          <a:extLst>
            <a:ext uri="{FF2B5EF4-FFF2-40B4-BE49-F238E27FC236}">
              <a16:creationId xmlns:a16="http://schemas.microsoft.com/office/drawing/2014/main" id="{A33C1D0D-7B28-4904-9248-A6C6088EB9A3}"/>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39</xdr:row>
      <xdr:rowOff>0</xdr:rowOff>
    </xdr:to>
    <xdr:cxnSp macro="">
      <xdr:nvCxnSpPr>
        <xdr:cNvPr id="80" name="直線コネクタ 79">
          <a:extLst>
            <a:ext uri="{FF2B5EF4-FFF2-40B4-BE49-F238E27FC236}">
              <a16:creationId xmlns:a16="http://schemas.microsoft.com/office/drawing/2014/main" id="{F8D47619-2469-49B6-9EF9-063821EB75A4}"/>
            </a:ext>
          </a:extLst>
        </xdr:cNvPr>
        <xdr:cNvCxnSpPr/>
      </xdr:nvCxnSpPr>
      <xdr:spPr>
        <a:xfrm>
          <a:off x="2019300" y="664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46355</xdr:rowOff>
    </xdr:from>
    <xdr:to>
      <xdr:col>6</xdr:col>
      <xdr:colOff>38100</xdr:colOff>
      <xdr:row>38</xdr:row>
      <xdr:rowOff>147955</xdr:rowOff>
    </xdr:to>
    <xdr:sp macro="" textlink="">
      <xdr:nvSpPr>
        <xdr:cNvPr id="81" name="楕円 80">
          <a:extLst>
            <a:ext uri="{FF2B5EF4-FFF2-40B4-BE49-F238E27FC236}">
              <a16:creationId xmlns:a16="http://schemas.microsoft.com/office/drawing/2014/main" id="{D81C63B7-DE82-45DB-A5D7-C9ED5B6F1EE5}"/>
            </a:ext>
          </a:extLst>
        </xdr:cNvPr>
        <xdr:cNvSpPr/>
      </xdr:nvSpPr>
      <xdr:spPr>
        <a:xfrm>
          <a:off x="107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97155</xdr:rowOff>
    </xdr:from>
    <xdr:to>
      <xdr:col>10</xdr:col>
      <xdr:colOff>114300</xdr:colOff>
      <xdr:row>38</xdr:row>
      <xdr:rowOff>133350</xdr:rowOff>
    </xdr:to>
    <xdr:cxnSp macro="">
      <xdr:nvCxnSpPr>
        <xdr:cNvPr id="82" name="直線コネクタ 81">
          <a:extLst>
            <a:ext uri="{FF2B5EF4-FFF2-40B4-BE49-F238E27FC236}">
              <a16:creationId xmlns:a16="http://schemas.microsoft.com/office/drawing/2014/main" id="{C01BB1D1-C436-4FE2-8553-C29ABACA3004}"/>
            </a:ext>
          </a:extLst>
        </xdr:cNvPr>
        <xdr:cNvCxnSpPr/>
      </xdr:nvCxnSpPr>
      <xdr:spPr>
        <a:xfrm>
          <a:off x="1130300" y="661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3" name="n_1aveValue【道路】&#10;有形固定資産減価償却率">
          <a:extLst>
            <a:ext uri="{FF2B5EF4-FFF2-40B4-BE49-F238E27FC236}">
              <a16:creationId xmlns:a16="http://schemas.microsoft.com/office/drawing/2014/main" id="{5023B3D4-7AB0-4F52-9B31-C6083B54BFBD}"/>
            </a:ext>
          </a:extLst>
        </xdr:cNvPr>
        <xdr:cNvSpPr txBox="1"/>
      </xdr:nvSpPr>
      <xdr:spPr>
        <a:xfrm>
          <a:off x="3582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4" name="n_2aveValue【道路】&#10;有形固定資産減価償却率">
          <a:extLst>
            <a:ext uri="{FF2B5EF4-FFF2-40B4-BE49-F238E27FC236}">
              <a16:creationId xmlns:a16="http://schemas.microsoft.com/office/drawing/2014/main" id="{321B5EDE-38EF-4E2A-AC32-6CAC15F52A2B}"/>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662F2D7D-F231-44CB-AF6C-E250247F7708}"/>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6" name="n_4aveValue【道路】&#10;有形固定資産減価償却率">
          <a:extLst>
            <a:ext uri="{FF2B5EF4-FFF2-40B4-BE49-F238E27FC236}">
              <a16:creationId xmlns:a16="http://schemas.microsoft.com/office/drawing/2014/main" id="{54F617DD-7F6E-4FF9-968C-C2D974AF1BCA}"/>
            </a:ext>
          </a:extLst>
        </xdr:cNvPr>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87" name="n_1mainValue【道路】&#10;有形固定資産減価償却率">
          <a:extLst>
            <a:ext uri="{FF2B5EF4-FFF2-40B4-BE49-F238E27FC236}">
              <a16:creationId xmlns:a16="http://schemas.microsoft.com/office/drawing/2014/main" id="{B4EA8941-0417-4E8B-9A9B-84E126ACF826}"/>
            </a:ext>
          </a:extLst>
        </xdr:cNvPr>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8" name="n_2mainValue【道路】&#10;有形固定資産減価償却率">
          <a:extLst>
            <a:ext uri="{FF2B5EF4-FFF2-40B4-BE49-F238E27FC236}">
              <a16:creationId xmlns:a16="http://schemas.microsoft.com/office/drawing/2014/main" id="{9014468D-94E0-41B5-A61F-A6EF78C1566C}"/>
            </a:ext>
          </a:extLst>
        </xdr:cNvPr>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9" name="n_3mainValue【道路】&#10;有形固定資産減価償却率">
          <a:extLst>
            <a:ext uri="{FF2B5EF4-FFF2-40B4-BE49-F238E27FC236}">
              <a16:creationId xmlns:a16="http://schemas.microsoft.com/office/drawing/2014/main" id="{9327647F-F5F1-4E93-A194-03B0C30F4A45}"/>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966EDFB0-7A45-4CB3-8FDC-456E0D344BAB}"/>
            </a:ext>
          </a:extLst>
        </xdr:cNvPr>
        <xdr:cNvSpPr txBox="1"/>
      </xdr:nvSpPr>
      <xdr:spPr>
        <a:xfrm>
          <a:off x="927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619A3C0-49C3-4059-940E-E0F3EFEA95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A1B52D2-877C-4E24-8CFE-9537268F4A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DEB8B39-8E59-4CFD-A99E-01CB946763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937B292-37D0-479A-896A-76F3A4C80B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2475CCB-76B2-448F-AFF9-D4C89830F1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2EDCD04-EF92-46AE-A89E-500F460CEC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9B84613-3384-4303-914E-2E342C8E04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17D0544-D584-47FE-80E5-C51D409479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3FE8B7B-1C25-487A-AF50-EF7C5DF3BD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8EDF5EB-B202-4BF0-BB52-E5EA56A634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8EB7F8B-74F0-40CA-A35C-87AC3844A9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E7E4FDC-C439-46C0-8346-A65BD426D5A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FA59B93-3413-4A47-9B5A-2ECB4ED8E82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12BC036-166B-41A7-B518-A4938E0EE17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6CC8851-9F6D-436F-ABDD-97AF7630099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35F4831D-5523-4D12-ABBC-ECE3BD9788E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A2289BF-03F0-445A-AAF6-D2E353A87C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E41B2636-7D5F-4AD0-BEC9-0F47DC34FEB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6F8ED19-1A0F-4E5E-88C8-A85C95BF806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F48113B6-D223-4B6B-8309-11DA61269F2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4741786-8932-433C-8B9B-FBB0D71E0B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771C3E77-4A5D-4F05-9544-3457789BAD2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EF4C61C-A39A-45B6-89AE-2186E08668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E3A6A67F-DB74-487D-93D8-7085B907468D}"/>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39228EFA-4C07-4B4C-AE4B-FEF17CBD7746}"/>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11BA561B-E334-4D0B-94FF-A747526A746A}"/>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37EF16DA-2AA5-4CA8-A121-DE621EDAE1E6}"/>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18F357FB-8389-48A3-9A2D-ADC7B1342049}"/>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BAC69E9E-2808-49D1-85EB-DCBD17C3311F}"/>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7927A8FA-34AC-48E7-BECF-B7774D3017D9}"/>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74016</xdr:rowOff>
    </xdr:from>
    <xdr:to>
      <xdr:col>50</xdr:col>
      <xdr:colOff>165100</xdr:colOff>
      <xdr:row>40</xdr:row>
      <xdr:rowOff>4166</xdr:rowOff>
    </xdr:to>
    <xdr:sp macro="" textlink="">
      <xdr:nvSpPr>
        <xdr:cNvPr id="121" name="フローチャート: 判断 120">
          <a:extLst>
            <a:ext uri="{FF2B5EF4-FFF2-40B4-BE49-F238E27FC236}">
              <a16:creationId xmlns:a16="http://schemas.microsoft.com/office/drawing/2014/main" id="{284E4CA0-D24F-4305-93CC-8D387CA5ECC7}"/>
            </a:ext>
          </a:extLst>
        </xdr:cNvPr>
        <xdr:cNvSpPr/>
      </xdr:nvSpPr>
      <xdr:spPr>
        <a:xfrm>
          <a:off x="9588500" y="67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39840</xdr:rowOff>
    </xdr:from>
    <xdr:to>
      <xdr:col>46</xdr:col>
      <xdr:colOff>38100</xdr:colOff>
      <xdr:row>39</xdr:row>
      <xdr:rowOff>141440</xdr:rowOff>
    </xdr:to>
    <xdr:sp macro="" textlink="">
      <xdr:nvSpPr>
        <xdr:cNvPr id="122" name="フローチャート: 判断 121">
          <a:extLst>
            <a:ext uri="{FF2B5EF4-FFF2-40B4-BE49-F238E27FC236}">
              <a16:creationId xmlns:a16="http://schemas.microsoft.com/office/drawing/2014/main" id="{1AE23A12-1B5E-44A8-97A5-854059466092}"/>
            </a:ext>
          </a:extLst>
        </xdr:cNvPr>
        <xdr:cNvSpPr/>
      </xdr:nvSpPr>
      <xdr:spPr>
        <a:xfrm>
          <a:off x="8699500" y="67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125969</xdr:rowOff>
    </xdr:from>
    <xdr:to>
      <xdr:col>41</xdr:col>
      <xdr:colOff>101600</xdr:colOff>
      <xdr:row>39</xdr:row>
      <xdr:rowOff>56119</xdr:rowOff>
    </xdr:to>
    <xdr:sp macro="" textlink="">
      <xdr:nvSpPr>
        <xdr:cNvPr id="123" name="フローチャート: 判断 122">
          <a:extLst>
            <a:ext uri="{FF2B5EF4-FFF2-40B4-BE49-F238E27FC236}">
              <a16:creationId xmlns:a16="http://schemas.microsoft.com/office/drawing/2014/main" id="{34A89E27-4CC1-413E-AA63-43471FC6CCDE}"/>
            </a:ext>
          </a:extLst>
        </xdr:cNvPr>
        <xdr:cNvSpPr/>
      </xdr:nvSpPr>
      <xdr:spPr>
        <a:xfrm>
          <a:off x="7810500" y="66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63896</xdr:rowOff>
    </xdr:from>
    <xdr:to>
      <xdr:col>36</xdr:col>
      <xdr:colOff>165100</xdr:colOff>
      <xdr:row>39</xdr:row>
      <xdr:rowOff>165496</xdr:rowOff>
    </xdr:to>
    <xdr:sp macro="" textlink="">
      <xdr:nvSpPr>
        <xdr:cNvPr id="124" name="フローチャート: 判断 123">
          <a:extLst>
            <a:ext uri="{FF2B5EF4-FFF2-40B4-BE49-F238E27FC236}">
              <a16:creationId xmlns:a16="http://schemas.microsoft.com/office/drawing/2014/main" id="{301B2643-4C3E-4CE5-899B-F1A7AE3CA707}"/>
            </a:ext>
          </a:extLst>
        </xdr:cNvPr>
        <xdr:cNvSpPr/>
      </xdr:nvSpPr>
      <xdr:spPr>
        <a:xfrm>
          <a:off x="6921500" y="675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7B36DB4-CADD-4540-8AD2-45BD79463E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58BA15-B356-4949-8F64-520BEF612B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D7444F-1F5F-4324-8C54-4E3D06EF2D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715ED3-0F7F-426F-B99D-F390E58F28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FE52ED4-7A2D-4E04-8F0C-FB206D17C8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80592</xdr:rowOff>
    </xdr:from>
    <xdr:to>
      <xdr:col>55</xdr:col>
      <xdr:colOff>50800</xdr:colOff>
      <xdr:row>40</xdr:row>
      <xdr:rowOff>10742</xdr:rowOff>
    </xdr:to>
    <xdr:sp macro="" textlink="">
      <xdr:nvSpPr>
        <xdr:cNvPr id="130" name="楕円 129">
          <a:extLst>
            <a:ext uri="{FF2B5EF4-FFF2-40B4-BE49-F238E27FC236}">
              <a16:creationId xmlns:a16="http://schemas.microsoft.com/office/drawing/2014/main" id="{30494795-C23D-4FC4-B459-7F46CFB5121F}"/>
            </a:ext>
          </a:extLst>
        </xdr:cNvPr>
        <xdr:cNvSpPr/>
      </xdr:nvSpPr>
      <xdr:spPr>
        <a:xfrm>
          <a:off x="10426700" y="67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103469</xdr:rowOff>
    </xdr:from>
    <xdr:ext cx="534377" cy="259045"/>
    <xdr:sp macro="" textlink="">
      <xdr:nvSpPr>
        <xdr:cNvPr id="131" name="【道路】&#10;一人当たり延長該当値テキスト">
          <a:extLst>
            <a:ext uri="{FF2B5EF4-FFF2-40B4-BE49-F238E27FC236}">
              <a16:creationId xmlns:a16="http://schemas.microsoft.com/office/drawing/2014/main" id="{B526C2AD-859A-4544-979B-6B7245CD31F7}"/>
            </a:ext>
          </a:extLst>
        </xdr:cNvPr>
        <xdr:cNvSpPr txBox="1"/>
      </xdr:nvSpPr>
      <xdr:spPr>
        <a:xfrm>
          <a:off x="10515600" y="66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89812</xdr:rowOff>
    </xdr:from>
    <xdr:to>
      <xdr:col>50</xdr:col>
      <xdr:colOff>165100</xdr:colOff>
      <xdr:row>40</xdr:row>
      <xdr:rowOff>19962</xdr:rowOff>
    </xdr:to>
    <xdr:sp macro="" textlink="">
      <xdr:nvSpPr>
        <xdr:cNvPr id="132" name="楕円 131">
          <a:extLst>
            <a:ext uri="{FF2B5EF4-FFF2-40B4-BE49-F238E27FC236}">
              <a16:creationId xmlns:a16="http://schemas.microsoft.com/office/drawing/2014/main" id="{29DB2D71-C1FE-4964-B972-B28D692CDB5B}"/>
            </a:ext>
          </a:extLst>
        </xdr:cNvPr>
        <xdr:cNvSpPr/>
      </xdr:nvSpPr>
      <xdr:spPr>
        <a:xfrm>
          <a:off x="9588500" y="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131392</xdr:rowOff>
    </xdr:from>
    <xdr:to>
      <xdr:col>55</xdr:col>
      <xdr:colOff>0</xdr:colOff>
      <xdr:row>39</xdr:row>
      <xdr:rowOff>140612</xdr:rowOff>
    </xdr:to>
    <xdr:cxnSp macro="">
      <xdr:nvCxnSpPr>
        <xdr:cNvPr id="133" name="直線コネクタ 132">
          <a:extLst>
            <a:ext uri="{FF2B5EF4-FFF2-40B4-BE49-F238E27FC236}">
              <a16:creationId xmlns:a16="http://schemas.microsoft.com/office/drawing/2014/main" id="{582DCDEE-5889-4F68-8129-D9EB9151FF75}"/>
            </a:ext>
          </a:extLst>
        </xdr:cNvPr>
        <xdr:cNvCxnSpPr/>
      </xdr:nvCxnSpPr>
      <xdr:spPr>
        <a:xfrm flipV="1">
          <a:off x="9639300" y="6817942"/>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92837</xdr:rowOff>
    </xdr:from>
    <xdr:to>
      <xdr:col>46</xdr:col>
      <xdr:colOff>38100</xdr:colOff>
      <xdr:row>40</xdr:row>
      <xdr:rowOff>22987</xdr:rowOff>
    </xdr:to>
    <xdr:sp macro="" textlink="">
      <xdr:nvSpPr>
        <xdr:cNvPr id="134" name="楕円 133">
          <a:extLst>
            <a:ext uri="{FF2B5EF4-FFF2-40B4-BE49-F238E27FC236}">
              <a16:creationId xmlns:a16="http://schemas.microsoft.com/office/drawing/2014/main" id="{4AED354F-CD59-44B8-85A5-366E25A817D5}"/>
            </a:ext>
          </a:extLst>
        </xdr:cNvPr>
        <xdr:cNvSpPr/>
      </xdr:nvSpPr>
      <xdr:spPr>
        <a:xfrm>
          <a:off x="8699500" y="67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140612</xdr:rowOff>
    </xdr:from>
    <xdr:to>
      <xdr:col>50</xdr:col>
      <xdr:colOff>114300</xdr:colOff>
      <xdr:row>39</xdr:row>
      <xdr:rowOff>143637</xdr:rowOff>
    </xdr:to>
    <xdr:cxnSp macro="">
      <xdr:nvCxnSpPr>
        <xdr:cNvPr id="135" name="直線コネクタ 134">
          <a:extLst>
            <a:ext uri="{FF2B5EF4-FFF2-40B4-BE49-F238E27FC236}">
              <a16:creationId xmlns:a16="http://schemas.microsoft.com/office/drawing/2014/main" id="{C75BF483-CCC8-49EA-978E-A47EFEF38C8A}"/>
            </a:ext>
          </a:extLst>
        </xdr:cNvPr>
        <xdr:cNvCxnSpPr/>
      </xdr:nvCxnSpPr>
      <xdr:spPr>
        <a:xfrm flipV="1">
          <a:off x="8750300" y="6827162"/>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98971</xdr:rowOff>
    </xdr:from>
    <xdr:to>
      <xdr:col>41</xdr:col>
      <xdr:colOff>101600</xdr:colOff>
      <xdr:row>40</xdr:row>
      <xdr:rowOff>29121</xdr:rowOff>
    </xdr:to>
    <xdr:sp macro="" textlink="">
      <xdr:nvSpPr>
        <xdr:cNvPr id="136" name="楕円 135">
          <a:extLst>
            <a:ext uri="{FF2B5EF4-FFF2-40B4-BE49-F238E27FC236}">
              <a16:creationId xmlns:a16="http://schemas.microsoft.com/office/drawing/2014/main" id="{124AD967-4BF4-4F2D-A1C9-D316CBEB93B3}"/>
            </a:ext>
          </a:extLst>
        </xdr:cNvPr>
        <xdr:cNvSpPr/>
      </xdr:nvSpPr>
      <xdr:spPr>
        <a:xfrm>
          <a:off x="7810500" y="6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143637</xdr:rowOff>
    </xdr:from>
    <xdr:to>
      <xdr:col>45</xdr:col>
      <xdr:colOff>177800</xdr:colOff>
      <xdr:row>39</xdr:row>
      <xdr:rowOff>149771</xdr:rowOff>
    </xdr:to>
    <xdr:cxnSp macro="">
      <xdr:nvCxnSpPr>
        <xdr:cNvPr id="137" name="直線コネクタ 136">
          <a:extLst>
            <a:ext uri="{FF2B5EF4-FFF2-40B4-BE49-F238E27FC236}">
              <a16:creationId xmlns:a16="http://schemas.microsoft.com/office/drawing/2014/main" id="{8558253B-F55D-44D0-BD88-ACDA77CA4716}"/>
            </a:ext>
          </a:extLst>
        </xdr:cNvPr>
        <xdr:cNvCxnSpPr/>
      </xdr:nvCxnSpPr>
      <xdr:spPr>
        <a:xfrm flipV="1">
          <a:off x="7861300" y="683018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103512</xdr:rowOff>
    </xdr:from>
    <xdr:to>
      <xdr:col>36</xdr:col>
      <xdr:colOff>165100</xdr:colOff>
      <xdr:row>40</xdr:row>
      <xdr:rowOff>33662</xdr:rowOff>
    </xdr:to>
    <xdr:sp macro="" textlink="">
      <xdr:nvSpPr>
        <xdr:cNvPr id="138" name="楕円 137">
          <a:extLst>
            <a:ext uri="{FF2B5EF4-FFF2-40B4-BE49-F238E27FC236}">
              <a16:creationId xmlns:a16="http://schemas.microsoft.com/office/drawing/2014/main" id="{8820F371-F585-434E-A28A-C13B66579ADF}"/>
            </a:ext>
          </a:extLst>
        </xdr:cNvPr>
        <xdr:cNvSpPr/>
      </xdr:nvSpPr>
      <xdr:spPr>
        <a:xfrm>
          <a:off x="6921500" y="67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149771</xdr:rowOff>
    </xdr:from>
    <xdr:to>
      <xdr:col>41</xdr:col>
      <xdr:colOff>50800</xdr:colOff>
      <xdr:row>39</xdr:row>
      <xdr:rowOff>154312</xdr:rowOff>
    </xdr:to>
    <xdr:cxnSp macro="">
      <xdr:nvCxnSpPr>
        <xdr:cNvPr id="139" name="直線コネクタ 138">
          <a:extLst>
            <a:ext uri="{FF2B5EF4-FFF2-40B4-BE49-F238E27FC236}">
              <a16:creationId xmlns:a16="http://schemas.microsoft.com/office/drawing/2014/main" id="{5BAC0757-9263-4BB8-A934-FA5444BA3E45}"/>
            </a:ext>
          </a:extLst>
        </xdr:cNvPr>
        <xdr:cNvCxnSpPr/>
      </xdr:nvCxnSpPr>
      <xdr:spPr>
        <a:xfrm flipV="1">
          <a:off x="6972300" y="6836321"/>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20693</xdr:rowOff>
    </xdr:from>
    <xdr:ext cx="534377" cy="259045"/>
    <xdr:sp macro="" textlink="">
      <xdr:nvSpPr>
        <xdr:cNvPr id="140" name="n_1aveValue【道路】&#10;一人当たり延長">
          <a:extLst>
            <a:ext uri="{FF2B5EF4-FFF2-40B4-BE49-F238E27FC236}">
              <a16:creationId xmlns:a16="http://schemas.microsoft.com/office/drawing/2014/main" id="{84D53DBD-BC7E-487B-B6A9-4FEAC7DD7CFE}"/>
            </a:ext>
          </a:extLst>
        </xdr:cNvPr>
        <xdr:cNvSpPr txBox="1"/>
      </xdr:nvSpPr>
      <xdr:spPr>
        <a:xfrm>
          <a:off x="93594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157967</xdr:rowOff>
    </xdr:from>
    <xdr:ext cx="534377" cy="259045"/>
    <xdr:sp macro="" textlink="">
      <xdr:nvSpPr>
        <xdr:cNvPr id="141" name="n_2aveValue【道路】&#10;一人当たり延長">
          <a:extLst>
            <a:ext uri="{FF2B5EF4-FFF2-40B4-BE49-F238E27FC236}">
              <a16:creationId xmlns:a16="http://schemas.microsoft.com/office/drawing/2014/main" id="{8C72BC7D-94BB-40F2-9152-DDD34FA5894E}"/>
            </a:ext>
          </a:extLst>
        </xdr:cNvPr>
        <xdr:cNvSpPr txBox="1"/>
      </xdr:nvSpPr>
      <xdr:spPr>
        <a:xfrm>
          <a:off x="8483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72646</xdr:rowOff>
    </xdr:from>
    <xdr:ext cx="534377" cy="259045"/>
    <xdr:sp macro="" textlink="">
      <xdr:nvSpPr>
        <xdr:cNvPr id="142" name="n_3aveValue【道路】&#10;一人当たり延長">
          <a:extLst>
            <a:ext uri="{FF2B5EF4-FFF2-40B4-BE49-F238E27FC236}">
              <a16:creationId xmlns:a16="http://schemas.microsoft.com/office/drawing/2014/main" id="{09A47E42-016A-4E93-AAD6-B08FE70AF9D0}"/>
            </a:ext>
          </a:extLst>
        </xdr:cNvPr>
        <xdr:cNvSpPr txBox="1"/>
      </xdr:nvSpPr>
      <xdr:spPr>
        <a:xfrm>
          <a:off x="7594111" y="64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10573</xdr:rowOff>
    </xdr:from>
    <xdr:ext cx="534377" cy="259045"/>
    <xdr:sp macro="" textlink="">
      <xdr:nvSpPr>
        <xdr:cNvPr id="143" name="n_4aveValue【道路】&#10;一人当たり延長">
          <a:extLst>
            <a:ext uri="{FF2B5EF4-FFF2-40B4-BE49-F238E27FC236}">
              <a16:creationId xmlns:a16="http://schemas.microsoft.com/office/drawing/2014/main" id="{C46EF2EB-A9EA-4C7C-9382-EF579FFED38E}"/>
            </a:ext>
          </a:extLst>
        </xdr:cNvPr>
        <xdr:cNvSpPr txBox="1"/>
      </xdr:nvSpPr>
      <xdr:spPr>
        <a:xfrm>
          <a:off x="6705111" y="65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11089</xdr:rowOff>
    </xdr:from>
    <xdr:ext cx="534377" cy="259045"/>
    <xdr:sp macro="" textlink="">
      <xdr:nvSpPr>
        <xdr:cNvPr id="144" name="n_1mainValue【道路】&#10;一人当たり延長">
          <a:extLst>
            <a:ext uri="{FF2B5EF4-FFF2-40B4-BE49-F238E27FC236}">
              <a16:creationId xmlns:a16="http://schemas.microsoft.com/office/drawing/2014/main" id="{812F9A99-7182-4C52-86B0-AB66F1666EB0}"/>
            </a:ext>
          </a:extLst>
        </xdr:cNvPr>
        <xdr:cNvSpPr txBox="1"/>
      </xdr:nvSpPr>
      <xdr:spPr>
        <a:xfrm>
          <a:off x="9359411" y="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14114</xdr:rowOff>
    </xdr:from>
    <xdr:ext cx="534377" cy="259045"/>
    <xdr:sp macro="" textlink="">
      <xdr:nvSpPr>
        <xdr:cNvPr id="145" name="n_2mainValue【道路】&#10;一人当たり延長">
          <a:extLst>
            <a:ext uri="{FF2B5EF4-FFF2-40B4-BE49-F238E27FC236}">
              <a16:creationId xmlns:a16="http://schemas.microsoft.com/office/drawing/2014/main" id="{F3FE4574-05D6-4260-89F1-164B4F7F7198}"/>
            </a:ext>
          </a:extLst>
        </xdr:cNvPr>
        <xdr:cNvSpPr txBox="1"/>
      </xdr:nvSpPr>
      <xdr:spPr>
        <a:xfrm>
          <a:off x="8483111" y="6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20248</xdr:rowOff>
    </xdr:from>
    <xdr:ext cx="534377" cy="259045"/>
    <xdr:sp macro="" textlink="">
      <xdr:nvSpPr>
        <xdr:cNvPr id="146" name="n_3mainValue【道路】&#10;一人当たり延長">
          <a:extLst>
            <a:ext uri="{FF2B5EF4-FFF2-40B4-BE49-F238E27FC236}">
              <a16:creationId xmlns:a16="http://schemas.microsoft.com/office/drawing/2014/main" id="{E86E2ED2-D500-4063-BFE0-53AE5AB6F577}"/>
            </a:ext>
          </a:extLst>
        </xdr:cNvPr>
        <xdr:cNvSpPr txBox="1"/>
      </xdr:nvSpPr>
      <xdr:spPr>
        <a:xfrm>
          <a:off x="7594111" y="68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24789</xdr:rowOff>
    </xdr:from>
    <xdr:ext cx="534377" cy="259045"/>
    <xdr:sp macro="" textlink="">
      <xdr:nvSpPr>
        <xdr:cNvPr id="147" name="n_4mainValue【道路】&#10;一人当たり延長">
          <a:extLst>
            <a:ext uri="{FF2B5EF4-FFF2-40B4-BE49-F238E27FC236}">
              <a16:creationId xmlns:a16="http://schemas.microsoft.com/office/drawing/2014/main" id="{BF5E2BEB-8C8E-4851-AA91-91A36B1768DF}"/>
            </a:ext>
          </a:extLst>
        </xdr:cNvPr>
        <xdr:cNvSpPr txBox="1"/>
      </xdr:nvSpPr>
      <xdr:spPr>
        <a:xfrm>
          <a:off x="6705111" y="68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011FB64-1DEA-44CA-B468-53B32801FF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4A7DEAE-351D-4F61-AFCE-6A5B073DC9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C3A7DA0-6707-4596-98A3-05A526EA06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74A4C0C-6E17-4C70-9474-07EFDCAEE7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BD09294-C381-41AE-831C-E09BCC8892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995AC49-1507-4EDA-84D5-58F90BCC86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77EBF2A-4888-4146-8A7F-9D48386BB6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829CF33-B9F1-4D69-872D-4C208F46FB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8390BD8-86F3-4F1F-BE7C-D054DC925F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18F5477-DE9A-4083-AE29-2D778F6A09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5519A91-01C5-4034-84B1-5D811C7FA2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857D5E7-3AE0-4D94-A5FA-92C0E7144D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553A17E-F094-417B-9DF6-F64BD2F786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61C829F-56E7-4C31-B18D-BD1C5D9097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D03212E-D6CE-4B32-B462-727A92022F7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FA4A20C-A44F-4708-B5C9-B21E54CB13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C015C2E-D5FF-40A9-8A62-27471C55C6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3536A38-A6F0-4103-A741-7A904729DA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0D88413-F8CC-458C-9C2E-2A7D9A2983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E370AE9-F33E-407A-8D62-5C92D7D8F7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A057EB2-8688-489C-9892-8A75BB94A2D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2D99DB0-5D84-45A9-9D9F-A1E28EB90A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A673CBC-EE95-4AD1-9C9F-9E8C5FD4912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DBB732F-1208-48B1-940E-4115DA349E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0304239-075E-4D62-B372-EE1C261EBD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8DFC9F2D-7E7D-4F70-BE08-5F10DD1A0025}"/>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E8AADC4-BC01-47E8-B168-49FCCB798BF6}"/>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975F6E5-B2C7-4411-8FA0-14BB141254AD}"/>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4A63D69-D3C6-4C01-9537-9E9094B2555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6039A84A-1394-4036-A9A4-794AC9A0D78B}"/>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C54A6F1-D016-443D-AB99-1A475ECA6E9C}"/>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963B3DAB-A007-45BB-B8F2-F0907322F69E}"/>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0" name="フローチャート: 判断 179">
          <a:extLst>
            <a:ext uri="{FF2B5EF4-FFF2-40B4-BE49-F238E27FC236}">
              <a16:creationId xmlns:a16="http://schemas.microsoft.com/office/drawing/2014/main" id="{DAE5C234-0DC5-48AD-AEF6-11FC9A41157A}"/>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E43368BA-07B3-496F-AF6F-21F95F04482E}"/>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2" name="フローチャート: 判断 181">
          <a:extLst>
            <a:ext uri="{FF2B5EF4-FFF2-40B4-BE49-F238E27FC236}">
              <a16:creationId xmlns:a16="http://schemas.microsoft.com/office/drawing/2014/main" id="{B7ACA3FC-9244-48E5-BF55-1692311ED96D}"/>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345572DB-13D4-4FA7-BDAC-8F9DE7D4D1D5}"/>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5143B1-FAD3-4A85-A69B-2BCCCF0716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768CD46-77BC-4B5F-B197-B6DFE533D9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89F1F61-0E8E-404D-B128-7295CA3652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E34CD31-53E4-418F-B978-5986978983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2C0A6B-8BD2-4F1B-A190-6202CCA665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89" name="楕円 188">
          <a:extLst>
            <a:ext uri="{FF2B5EF4-FFF2-40B4-BE49-F238E27FC236}">
              <a16:creationId xmlns:a16="http://schemas.microsoft.com/office/drawing/2014/main" id="{5DF667A8-827B-4C0A-A9B0-61C510E3ED07}"/>
            </a:ext>
          </a:extLst>
        </xdr:cNvPr>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168020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9E94F18-F715-4E44-97F2-FFBD1528C8DC}"/>
            </a:ext>
          </a:extLst>
        </xdr:cNvPr>
        <xdr:cNvSpPr txBox="1"/>
      </xdr:nvSpPr>
      <xdr:spPr>
        <a:xfrm>
          <a:off x="4673600" y="1028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1" name="楕円 190">
          <a:extLst>
            <a:ext uri="{FF2B5EF4-FFF2-40B4-BE49-F238E27FC236}">
              <a16:creationId xmlns:a16="http://schemas.microsoft.com/office/drawing/2014/main" id="{4AFBB537-1524-4469-8C3B-458AEAB75DAC}"/>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24493</xdr:rowOff>
    </xdr:to>
    <xdr:cxnSp macro="">
      <xdr:nvCxnSpPr>
        <xdr:cNvPr id="192" name="直線コネクタ 191">
          <a:extLst>
            <a:ext uri="{FF2B5EF4-FFF2-40B4-BE49-F238E27FC236}">
              <a16:creationId xmlns:a16="http://schemas.microsoft.com/office/drawing/2014/main" id="{5BFBC419-5C57-4588-8134-5863AC757C10}"/>
            </a:ext>
          </a:extLst>
        </xdr:cNvPr>
        <xdr:cNvCxnSpPr/>
      </xdr:nvCxnSpPr>
      <xdr:spPr>
        <a:xfrm>
          <a:off x="3797300" y="1048131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3" name="楕円 192">
          <a:extLst>
            <a:ext uri="{FF2B5EF4-FFF2-40B4-BE49-F238E27FC236}">
              <a16:creationId xmlns:a16="http://schemas.microsoft.com/office/drawing/2014/main" id="{7AE89F4B-6C85-4A6E-BDE3-D0BCE67E5653}"/>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22860</xdr:rowOff>
    </xdr:to>
    <xdr:cxnSp macro="">
      <xdr:nvCxnSpPr>
        <xdr:cNvPr id="194" name="直線コネクタ 193">
          <a:extLst>
            <a:ext uri="{FF2B5EF4-FFF2-40B4-BE49-F238E27FC236}">
              <a16:creationId xmlns:a16="http://schemas.microsoft.com/office/drawing/2014/main" id="{829466FC-C67C-42C3-9EA5-0D4F4F47BDE2}"/>
            </a:ext>
          </a:extLst>
        </xdr:cNvPr>
        <xdr:cNvCxnSpPr/>
      </xdr:nvCxnSpPr>
      <xdr:spPr>
        <a:xfrm>
          <a:off x="2908300" y="1047151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5" name="楕円 194">
          <a:extLst>
            <a:ext uri="{FF2B5EF4-FFF2-40B4-BE49-F238E27FC236}">
              <a16:creationId xmlns:a16="http://schemas.microsoft.com/office/drawing/2014/main" id="{D5AB4206-6CDF-437E-9EDC-197673DC3D4F}"/>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13063</xdr:rowOff>
    </xdr:to>
    <xdr:cxnSp macro="">
      <xdr:nvCxnSpPr>
        <xdr:cNvPr id="196" name="直線コネクタ 195">
          <a:extLst>
            <a:ext uri="{FF2B5EF4-FFF2-40B4-BE49-F238E27FC236}">
              <a16:creationId xmlns:a16="http://schemas.microsoft.com/office/drawing/2014/main" id="{3FF55903-39DC-4234-A494-35C293E1632E}"/>
            </a:ext>
          </a:extLst>
        </xdr:cNvPr>
        <xdr:cNvCxnSpPr/>
      </xdr:nvCxnSpPr>
      <xdr:spPr>
        <a:xfrm>
          <a:off x="2019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7" name="楕円 196">
          <a:extLst>
            <a:ext uri="{FF2B5EF4-FFF2-40B4-BE49-F238E27FC236}">
              <a16:creationId xmlns:a16="http://schemas.microsoft.com/office/drawing/2014/main" id="{8A1E092A-8CD4-4900-A082-E697C2B56BBB}"/>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13063</xdr:rowOff>
    </xdr:to>
    <xdr:cxnSp macro="">
      <xdr:nvCxnSpPr>
        <xdr:cNvPr id="198" name="直線コネクタ 197">
          <a:extLst>
            <a:ext uri="{FF2B5EF4-FFF2-40B4-BE49-F238E27FC236}">
              <a16:creationId xmlns:a16="http://schemas.microsoft.com/office/drawing/2014/main" id="{DA4CDF20-9CF6-466D-B723-54F8AE26C9A8}"/>
            </a:ext>
          </a:extLst>
        </xdr:cNvPr>
        <xdr:cNvCxnSpPr/>
      </xdr:nvCxnSpPr>
      <xdr:spPr>
        <a:xfrm>
          <a:off x="1130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E79FEF9-E381-43A9-A8CD-B731E7ED0C3B}"/>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64B2A77-C501-4520-A241-2B1C3B1D2A62}"/>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FE95212-7C2A-4B12-96BD-BFC7BF249527}"/>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79E03A3-3DD4-4473-A72B-4D3467029F5F}"/>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F3D138A-163E-4C81-880B-9399319B975B}"/>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B7685D3-2C74-4F27-9E6C-9B0B8E18928D}"/>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CD5B6A8-3E26-4CF5-A770-88BE17FFD03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CEB0743-BD4D-4ACA-92DD-5BFBA8AB1524}"/>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796777B-5199-4EB4-80BE-FE3C93509A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48E30FB-D1FB-481E-9148-2BBC5AC878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A9C284B-BF8C-42A8-BBB1-87FCF0C7D0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E2810F0-08C6-4235-863F-E99B15DD7B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70F81D3-14A6-4E10-94CB-DDF24CFE19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D7CAC79-DBD8-4D7F-B528-3AAF2D101F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596DCA1-F63C-438F-9194-CB3A35E4F7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73AD4E5-5528-49BB-BAAE-114C40FE56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0615146-72BC-4C0C-B084-FFEDEFCD58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EE4BE67-ED75-4958-9316-BF087417F7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8799805-4A60-49A0-9EB9-086634652D6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D4BCD54-AD2F-4ED9-8B54-9286831A867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C17DA84-EB95-4B0F-8118-174D083FB3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1F7B268B-392F-4D22-A318-9A4CC49DED4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2A58284-8572-400F-BF75-3E4A3EB9E5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A5CFB9D-F99C-4CB3-A71F-B9B6008B9BC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4487F6C-6DD3-4136-8362-51F7D02FA75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13D397C-B31C-48C6-BFF7-00CD5B7991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ADA93CD-40F1-4E3F-BE9A-865D3705DC7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E92598A-D254-45FF-B861-CE49B1952A7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E3DB681-F301-4B58-9A8D-1C71CBE44D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2450A09-D45F-4E64-8186-49611F74CFE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0B4D19E-770B-4ED1-85E6-D5F657B4A8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52D77AD8-196F-43D3-9918-EB95C62DCC8B}"/>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E2DC357-6487-40CD-A757-AF4E3FB1F20F}"/>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C8086FE8-05F3-4010-ACFB-9421A5F8356A}"/>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30754FC-FFCD-43E7-863C-CF36D55C7BDB}"/>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6FA7B7E-03BF-42E4-BEFE-8310FFAA6E78}"/>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44AE88C-CDF9-41CC-8543-C40908BBDA9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D78E0C63-A9E4-4AE6-88BA-67FD2869B3E9}"/>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49166</xdr:rowOff>
    </xdr:from>
    <xdr:to>
      <xdr:col>50</xdr:col>
      <xdr:colOff>165100</xdr:colOff>
      <xdr:row>62</xdr:row>
      <xdr:rowOff>150766</xdr:rowOff>
    </xdr:to>
    <xdr:sp macro="" textlink="">
      <xdr:nvSpPr>
        <xdr:cNvPr id="237" name="フローチャート: 判断 236">
          <a:extLst>
            <a:ext uri="{FF2B5EF4-FFF2-40B4-BE49-F238E27FC236}">
              <a16:creationId xmlns:a16="http://schemas.microsoft.com/office/drawing/2014/main" id="{65E81C36-9FCE-4744-828C-9185B969DBBA}"/>
            </a:ext>
          </a:extLst>
        </xdr:cNvPr>
        <xdr:cNvSpPr/>
      </xdr:nvSpPr>
      <xdr:spPr>
        <a:xfrm>
          <a:off x="9588500" y="10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8530</xdr:rowOff>
    </xdr:from>
    <xdr:to>
      <xdr:col>46</xdr:col>
      <xdr:colOff>38100</xdr:colOff>
      <xdr:row>62</xdr:row>
      <xdr:rowOff>110130</xdr:rowOff>
    </xdr:to>
    <xdr:sp macro="" textlink="">
      <xdr:nvSpPr>
        <xdr:cNvPr id="238" name="フローチャート: 判断 237">
          <a:extLst>
            <a:ext uri="{FF2B5EF4-FFF2-40B4-BE49-F238E27FC236}">
              <a16:creationId xmlns:a16="http://schemas.microsoft.com/office/drawing/2014/main" id="{52FD0402-3BCD-4793-AFCB-1F029F6D36E6}"/>
            </a:ext>
          </a:extLst>
        </xdr:cNvPr>
        <xdr:cNvSpPr/>
      </xdr:nvSpPr>
      <xdr:spPr>
        <a:xfrm>
          <a:off x="8699500" y="106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16837</xdr:rowOff>
    </xdr:from>
    <xdr:to>
      <xdr:col>41</xdr:col>
      <xdr:colOff>101600</xdr:colOff>
      <xdr:row>62</xdr:row>
      <xdr:rowOff>118437</xdr:rowOff>
    </xdr:to>
    <xdr:sp macro="" textlink="">
      <xdr:nvSpPr>
        <xdr:cNvPr id="239" name="フローチャート: 判断 238">
          <a:extLst>
            <a:ext uri="{FF2B5EF4-FFF2-40B4-BE49-F238E27FC236}">
              <a16:creationId xmlns:a16="http://schemas.microsoft.com/office/drawing/2014/main" id="{A8C95E54-7E2B-4514-BD61-E6137E1168ED}"/>
            </a:ext>
          </a:extLst>
        </xdr:cNvPr>
        <xdr:cNvSpPr/>
      </xdr:nvSpPr>
      <xdr:spPr>
        <a:xfrm>
          <a:off x="7810500" y="1064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84808</xdr:rowOff>
    </xdr:from>
    <xdr:to>
      <xdr:col>36</xdr:col>
      <xdr:colOff>165100</xdr:colOff>
      <xdr:row>63</xdr:row>
      <xdr:rowOff>14958</xdr:rowOff>
    </xdr:to>
    <xdr:sp macro="" textlink="">
      <xdr:nvSpPr>
        <xdr:cNvPr id="240" name="フローチャート: 判断 239">
          <a:extLst>
            <a:ext uri="{FF2B5EF4-FFF2-40B4-BE49-F238E27FC236}">
              <a16:creationId xmlns:a16="http://schemas.microsoft.com/office/drawing/2014/main" id="{46D62459-58E0-4DC4-B5F0-A719CB8B1F56}"/>
            </a:ext>
          </a:extLst>
        </xdr:cNvPr>
        <xdr:cNvSpPr/>
      </xdr:nvSpPr>
      <xdr:spPr>
        <a:xfrm>
          <a:off x="69215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73CE14-02C0-470C-9B38-4A276AF06A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C8F4D7-7B08-4B70-840E-C3A977CED7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61C3C4-AA4A-4426-890D-21010019E4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E25ABD-110B-4FC5-A665-82086FCCBB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DA5AC98-D034-4FFD-B938-BC0DA379CB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91462</xdr:rowOff>
    </xdr:from>
    <xdr:to>
      <xdr:col>55</xdr:col>
      <xdr:colOff>50800</xdr:colOff>
      <xdr:row>64</xdr:row>
      <xdr:rowOff>21612</xdr:rowOff>
    </xdr:to>
    <xdr:sp macro="" textlink="">
      <xdr:nvSpPr>
        <xdr:cNvPr id="246" name="楕円 245">
          <a:extLst>
            <a:ext uri="{FF2B5EF4-FFF2-40B4-BE49-F238E27FC236}">
              <a16:creationId xmlns:a16="http://schemas.microsoft.com/office/drawing/2014/main" id="{051B3E36-E3B2-495F-9C44-CD766A02D296}"/>
            </a:ext>
          </a:extLst>
        </xdr:cNvPr>
        <xdr:cNvSpPr/>
      </xdr:nvSpPr>
      <xdr:spPr>
        <a:xfrm>
          <a:off x="10426700" y="108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6389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57818276-5712-4354-8153-EA74BAFF8866}"/>
            </a:ext>
          </a:extLst>
        </xdr:cNvPr>
        <xdr:cNvSpPr txBox="1"/>
      </xdr:nvSpPr>
      <xdr:spPr>
        <a:xfrm>
          <a:off x="10515600" y="1080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95192</xdr:rowOff>
    </xdr:from>
    <xdr:to>
      <xdr:col>50</xdr:col>
      <xdr:colOff>165100</xdr:colOff>
      <xdr:row>64</xdr:row>
      <xdr:rowOff>25342</xdr:rowOff>
    </xdr:to>
    <xdr:sp macro="" textlink="">
      <xdr:nvSpPr>
        <xdr:cNvPr id="248" name="楕円 247">
          <a:extLst>
            <a:ext uri="{FF2B5EF4-FFF2-40B4-BE49-F238E27FC236}">
              <a16:creationId xmlns:a16="http://schemas.microsoft.com/office/drawing/2014/main" id="{12392D8E-782B-4A4B-A925-43AD2781ACB7}"/>
            </a:ext>
          </a:extLst>
        </xdr:cNvPr>
        <xdr:cNvSpPr/>
      </xdr:nvSpPr>
      <xdr:spPr>
        <a:xfrm>
          <a:off x="9588500" y="108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142262</xdr:rowOff>
    </xdr:from>
    <xdr:to>
      <xdr:col>55</xdr:col>
      <xdr:colOff>0</xdr:colOff>
      <xdr:row>63</xdr:row>
      <xdr:rowOff>145992</xdr:rowOff>
    </xdr:to>
    <xdr:cxnSp macro="">
      <xdr:nvCxnSpPr>
        <xdr:cNvPr id="249" name="直線コネクタ 248">
          <a:extLst>
            <a:ext uri="{FF2B5EF4-FFF2-40B4-BE49-F238E27FC236}">
              <a16:creationId xmlns:a16="http://schemas.microsoft.com/office/drawing/2014/main" id="{65593195-56D6-4420-B223-A9832E2EC62B}"/>
            </a:ext>
          </a:extLst>
        </xdr:cNvPr>
        <xdr:cNvCxnSpPr/>
      </xdr:nvCxnSpPr>
      <xdr:spPr>
        <a:xfrm flipV="1">
          <a:off x="9639300" y="10943612"/>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97799</xdr:rowOff>
    </xdr:from>
    <xdr:to>
      <xdr:col>46</xdr:col>
      <xdr:colOff>38100</xdr:colOff>
      <xdr:row>64</xdr:row>
      <xdr:rowOff>27949</xdr:rowOff>
    </xdr:to>
    <xdr:sp macro="" textlink="">
      <xdr:nvSpPr>
        <xdr:cNvPr id="250" name="楕円 249">
          <a:extLst>
            <a:ext uri="{FF2B5EF4-FFF2-40B4-BE49-F238E27FC236}">
              <a16:creationId xmlns:a16="http://schemas.microsoft.com/office/drawing/2014/main" id="{5C8E3B08-3E60-4EB0-A942-EACDB1682DFE}"/>
            </a:ext>
          </a:extLst>
        </xdr:cNvPr>
        <xdr:cNvSpPr/>
      </xdr:nvSpPr>
      <xdr:spPr>
        <a:xfrm>
          <a:off x="8699500" y="108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145992</xdr:rowOff>
    </xdr:from>
    <xdr:to>
      <xdr:col>50</xdr:col>
      <xdr:colOff>114300</xdr:colOff>
      <xdr:row>63</xdr:row>
      <xdr:rowOff>148599</xdr:rowOff>
    </xdr:to>
    <xdr:cxnSp macro="">
      <xdr:nvCxnSpPr>
        <xdr:cNvPr id="251" name="直線コネクタ 250">
          <a:extLst>
            <a:ext uri="{FF2B5EF4-FFF2-40B4-BE49-F238E27FC236}">
              <a16:creationId xmlns:a16="http://schemas.microsoft.com/office/drawing/2014/main" id="{9DBB7B5A-AD57-4129-A8BB-A801489EFE1F}"/>
            </a:ext>
          </a:extLst>
        </xdr:cNvPr>
        <xdr:cNvCxnSpPr/>
      </xdr:nvCxnSpPr>
      <xdr:spPr>
        <a:xfrm flipV="1">
          <a:off x="8750300" y="10947342"/>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101942</xdr:rowOff>
    </xdr:from>
    <xdr:to>
      <xdr:col>41</xdr:col>
      <xdr:colOff>101600</xdr:colOff>
      <xdr:row>64</xdr:row>
      <xdr:rowOff>32092</xdr:rowOff>
    </xdr:to>
    <xdr:sp macro="" textlink="">
      <xdr:nvSpPr>
        <xdr:cNvPr id="252" name="楕円 251">
          <a:extLst>
            <a:ext uri="{FF2B5EF4-FFF2-40B4-BE49-F238E27FC236}">
              <a16:creationId xmlns:a16="http://schemas.microsoft.com/office/drawing/2014/main" id="{44C7A002-B8F7-407D-9799-5CD48FA45A64}"/>
            </a:ext>
          </a:extLst>
        </xdr:cNvPr>
        <xdr:cNvSpPr/>
      </xdr:nvSpPr>
      <xdr:spPr>
        <a:xfrm>
          <a:off x="7810500" y="109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148599</xdr:rowOff>
    </xdr:from>
    <xdr:to>
      <xdr:col>45</xdr:col>
      <xdr:colOff>177800</xdr:colOff>
      <xdr:row>63</xdr:row>
      <xdr:rowOff>152742</xdr:rowOff>
    </xdr:to>
    <xdr:cxnSp macro="">
      <xdr:nvCxnSpPr>
        <xdr:cNvPr id="253" name="直線コネクタ 252">
          <a:extLst>
            <a:ext uri="{FF2B5EF4-FFF2-40B4-BE49-F238E27FC236}">
              <a16:creationId xmlns:a16="http://schemas.microsoft.com/office/drawing/2014/main" id="{7881B97E-5CDF-4A17-9532-C580A42034BC}"/>
            </a:ext>
          </a:extLst>
        </xdr:cNvPr>
        <xdr:cNvCxnSpPr/>
      </xdr:nvCxnSpPr>
      <xdr:spPr>
        <a:xfrm flipV="1">
          <a:off x="7861300" y="10949949"/>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105410</xdr:rowOff>
    </xdr:from>
    <xdr:to>
      <xdr:col>36</xdr:col>
      <xdr:colOff>165100</xdr:colOff>
      <xdr:row>64</xdr:row>
      <xdr:rowOff>35560</xdr:rowOff>
    </xdr:to>
    <xdr:sp macro="" textlink="">
      <xdr:nvSpPr>
        <xdr:cNvPr id="254" name="楕円 253">
          <a:extLst>
            <a:ext uri="{FF2B5EF4-FFF2-40B4-BE49-F238E27FC236}">
              <a16:creationId xmlns:a16="http://schemas.microsoft.com/office/drawing/2014/main" id="{7B78FDEE-D50C-4A1D-92AD-4A81E209B9D9}"/>
            </a:ext>
          </a:extLst>
        </xdr:cNvPr>
        <xdr:cNvSpPr/>
      </xdr:nvSpPr>
      <xdr:spPr>
        <a:xfrm>
          <a:off x="6921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152742</xdr:rowOff>
    </xdr:from>
    <xdr:to>
      <xdr:col>41</xdr:col>
      <xdr:colOff>50800</xdr:colOff>
      <xdr:row>63</xdr:row>
      <xdr:rowOff>156210</xdr:rowOff>
    </xdr:to>
    <xdr:cxnSp macro="">
      <xdr:nvCxnSpPr>
        <xdr:cNvPr id="255" name="直線コネクタ 254">
          <a:extLst>
            <a:ext uri="{FF2B5EF4-FFF2-40B4-BE49-F238E27FC236}">
              <a16:creationId xmlns:a16="http://schemas.microsoft.com/office/drawing/2014/main" id="{02C1EA89-7568-4C7B-A44C-E3AA264704FB}"/>
            </a:ext>
          </a:extLst>
        </xdr:cNvPr>
        <xdr:cNvCxnSpPr/>
      </xdr:nvCxnSpPr>
      <xdr:spPr>
        <a:xfrm flipV="1">
          <a:off x="6972300" y="10954092"/>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167293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C1B8EB2-B2C5-435B-87E5-D11425D567A6}"/>
            </a:ext>
          </a:extLst>
        </xdr:cNvPr>
        <xdr:cNvSpPr txBox="1"/>
      </xdr:nvSpPr>
      <xdr:spPr>
        <a:xfrm>
          <a:off x="9327095" y="1045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126657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4298A84-3C6E-4EB2-9C63-D2852DBCF3C9}"/>
            </a:ext>
          </a:extLst>
        </xdr:cNvPr>
        <xdr:cNvSpPr txBox="1"/>
      </xdr:nvSpPr>
      <xdr:spPr>
        <a:xfrm>
          <a:off x="8450795" y="1041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134964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DF30E95-E187-4570-BFC5-3952B0967F48}"/>
            </a:ext>
          </a:extLst>
        </xdr:cNvPr>
        <xdr:cNvSpPr txBox="1"/>
      </xdr:nvSpPr>
      <xdr:spPr>
        <a:xfrm>
          <a:off x="7561795" y="1042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31485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96ED66B-C4CF-4468-A1B5-D9A99991F566}"/>
            </a:ext>
          </a:extLst>
        </xdr:cNvPr>
        <xdr:cNvSpPr txBox="1"/>
      </xdr:nvSpPr>
      <xdr:spPr>
        <a:xfrm>
          <a:off x="6672795" y="1048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16469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6B48AC4-6469-403A-8581-0C9B305EAFCA}"/>
            </a:ext>
          </a:extLst>
        </xdr:cNvPr>
        <xdr:cNvSpPr txBox="1"/>
      </xdr:nvSpPr>
      <xdr:spPr>
        <a:xfrm>
          <a:off x="9327095" y="109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19076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D461DDD-535E-4224-A1E2-4250398DF5E9}"/>
            </a:ext>
          </a:extLst>
        </xdr:cNvPr>
        <xdr:cNvSpPr txBox="1"/>
      </xdr:nvSpPr>
      <xdr:spPr>
        <a:xfrm>
          <a:off x="8450795" y="1099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23219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DD66635-38CC-4823-9FB5-4600A7A94907}"/>
            </a:ext>
          </a:extLst>
        </xdr:cNvPr>
        <xdr:cNvSpPr txBox="1"/>
      </xdr:nvSpPr>
      <xdr:spPr>
        <a:xfrm>
          <a:off x="7561795" y="109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26687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F5A9AC8-88B8-40DD-99A1-23E84106A69A}"/>
            </a:ext>
          </a:extLst>
        </xdr:cNvPr>
        <xdr:cNvSpPr txBox="1"/>
      </xdr:nvSpPr>
      <xdr:spPr>
        <a:xfrm>
          <a:off x="6672795" y="109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A2220CB-2648-4C0F-916C-B9FC87D66D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649F0FB-C265-499B-B283-20AC9AAEBF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4FAEA3F-EE38-485D-BD36-0A4AE43AD0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E48507B-9BD2-4395-A9A6-D4F0583361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90CD43A-E766-4C30-A81D-0907B71077E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7D8BFEF-1FAE-4620-B1A6-5EF6D97E93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6E2D059-44AD-4596-AAF8-330AAC275C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8F6D5E9-AACC-4E73-88DA-0CE63CC470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F56575B-3319-42F7-9D84-F9131B2066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08C912F-09C4-478D-BA67-3F27C6DB3C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F1943ED-F457-4896-9AB6-E9C7CBAE80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2E7D8B0-9C8C-476C-8447-ECE79F25AB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70773E5B-96D0-49F3-B246-FC73E24E57C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9F960A63-1605-47BE-B0FD-2CE11CECE0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D229943D-0A03-447D-99C2-C550071D5E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EAFE7CE-6F64-4852-AB75-C44C2110385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E18D00D-9287-4850-A789-84C9D935277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97C06E5-B16C-4B56-B658-B0D2F6A0B7E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B3FF7CB5-D07E-4FE3-AFAB-C1C7801E618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E8C855F-1906-4AE3-9CF0-57098D12A4A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EFFCAD9-277F-4CB8-9669-C93C659786B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CE66718-9665-4CEA-86AA-61383858D57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C7AA51D-29A6-4990-B455-F34A10730BA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85E175C-1772-473B-8399-DDCB5E29F6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515DF9D-9EEE-47BF-A424-47C37AAFBB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37C40A3D-8DDE-40F6-AB75-18234D2CBDB5}"/>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A10AEAC-DF26-4414-BFC6-517216BE68D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267BB8D-E05F-4B08-A745-226E385958A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EB00D46-3221-4834-B50F-7E7D994BA462}"/>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EC52CB59-E869-426D-898D-84C982313A61}"/>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CB8E533-58F9-49DD-89A0-DF22D9B7FEFF}"/>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A459C048-2C56-4CA0-A5BC-A40518216BA5}"/>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55880</xdr:rowOff>
    </xdr:from>
    <xdr:to>
      <xdr:col>20</xdr:col>
      <xdr:colOff>38100</xdr:colOff>
      <xdr:row>83</xdr:row>
      <xdr:rowOff>157480</xdr:rowOff>
    </xdr:to>
    <xdr:sp macro="" textlink="">
      <xdr:nvSpPr>
        <xdr:cNvPr id="296" name="フローチャート: 判断 295">
          <a:extLst>
            <a:ext uri="{FF2B5EF4-FFF2-40B4-BE49-F238E27FC236}">
              <a16:creationId xmlns:a16="http://schemas.microsoft.com/office/drawing/2014/main" id="{7997AD7E-7555-4108-BCC3-51B25DC54131}"/>
            </a:ext>
          </a:extLst>
        </xdr:cNvPr>
        <xdr:cNvSpPr/>
      </xdr:nvSpPr>
      <xdr:spPr>
        <a:xfrm>
          <a:off x="3746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7" name="フローチャート: 判断 296">
          <a:extLst>
            <a:ext uri="{FF2B5EF4-FFF2-40B4-BE49-F238E27FC236}">
              <a16:creationId xmlns:a16="http://schemas.microsoft.com/office/drawing/2014/main" id="{0FA70C75-645F-47CA-997E-25059F0E4BEF}"/>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8" name="フローチャート: 判断 297">
          <a:extLst>
            <a:ext uri="{FF2B5EF4-FFF2-40B4-BE49-F238E27FC236}">
              <a16:creationId xmlns:a16="http://schemas.microsoft.com/office/drawing/2014/main" id="{C13E2A4D-1A2A-4F08-83F7-716E3E4A23EE}"/>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29755</xdr:rowOff>
    </xdr:from>
    <xdr:to>
      <xdr:col>6</xdr:col>
      <xdr:colOff>38100</xdr:colOff>
      <xdr:row>83</xdr:row>
      <xdr:rowOff>131355</xdr:rowOff>
    </xdr:to>
    <xdr:sp macro="" textlink="">
      <xdr:nvSpPr>
        <xdr:cNvPr id="299" name="フローチャート: 判断 298">
          <a:extLst>
            <a:ext uri="{FF2B5EF4-FFF2-40B4-BE49-F238E27FC236}">
              <a16:creationId xmlns:a16="http://schemas.microsoft.com/office/drawing/2014/main" id="{DDA02D9A-67DD-4A15-ACEB-FAFD5089D9E5}"/>
            </a:ext>
          </a:extLst>
        </xdr:cNvPr>
        <xdr:cNvSpPr/>
      </xdr:nvSpPr>
      <xdr:spPr>
        <a:xfrm>
          <a:off x="1079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5EED24D-0CE5-412E-A822-300FF74347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1F8D88E-E769-4248-B559-5C0F13049F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C83EFA-7083-416D-AF62-2DC46CD124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4D85DC-893A-42B7-824B-BCBEAB850C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A0FF543-2B9D-408D-879B-A1126BBE70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305" name="楕円 304">
          <a:extLst>
            <a:ext uri="{FF2B5EF4-FFF2-40B4-BE49-F238E27FC236}">
              <a16:creationId xmlns:a16="http://schemas.microsoft.com/office/drawing/2014/main" id="{9B477FC0-4172-4831-B3A5-FAB7689A7B68}"/>
            </a:ext>
          </a:extLst>
        </xdr:cNvPr>
        <xdr:cNvSpPr/>
      </xdr:nvSpPr>
      <xdr:spPr>
        <a:xfrm>
          <a:off x="4584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96719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BF51E49-BAAA-4F69-8C25-1CED89D839C9}"/>
            </a:ext>
          </a:extLst>
        </xdr:cNvPr>
        <xdr:cNvSpPr txBox="1"/>
      </xdr:nvSpPr>
      <xdr:spPr>
        <a:xfrm>
          <a:off x="4673600"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307" name="楕円 306">
          <a:extLst>
            <a:ext uri="{FF2B5EF4-FFF2-40B4-BE49-F238E27FC236}">
              <a16:creationId xmlns:a16="http://schemas.microsoft.com/office/drawing/2014/main" id="{336C9207-955F-4FDD-AF20-3C3882FFBC7D}"/>
            </a:ext>
          </a:extLst>
        </xdr:cNvPr>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96882</xdr:rowOff>
    </xdr:from>
    <xdr:to>
      <xdr:col>24</xdr:col>
      <xdr:colOff>63500</xdr:colOff>
      <xdr:row>82</xdr:row>
      <xdr:rowOff>124642</xdr:rowOff>
    </xdr:to>
    <xdr:cxnSp macro="">
      <xdr:nvCxnSpPr>
        <xdr:cNvPr id="308" name="直線コネクタ 307">
          <a:extLst>
            <a:ext uri="{FF2B5EF4-FFF2-40B4-BE49-F238E27FC236}">
              <a16:creationId xmlns:a16="http://schemas.microsoft.com/office/drawing/2014/main" id="{6829ACEA-5B8B-4414-B559-1ABE5A9F77B2}"/>
            </a:ext>
          </a:extLst>
        </xdr:cNvPr>
        <xdr:cNvCxnSpPr/>
      </xdr:nvCxnSpPr>
      <xdr:spPr>
        <a:xfrm>
          <a:off x="3797300" y="141557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64044</xdr:rowOff>
    </xdr:from>
    <xdr:to>
      <xdr:col>15</xdr:col>
      <xdr:colOff>101600</xdr:colOff>
      <xdr:row>82</xdr:row>
      <xdr:rowOff>165644</xdr:rowOff>
    </xdr:to>
    <xdr:sp macro="" textlink="">
      <xdr:nvSpPr>
        <xdr:cNvPr id="309" name="楕円 308">
          <a:extLst>
            <a:ext uri="{FF2B5EF4-FFF2-40B4-BE49-F238E27FC236}">
              <a16:creationId xmlns:a16="http://schemas.microsoft.com/office/drawing/2014/main" id="{32E31CF9-1008-44D8-811D-2BAD6A45A62E}"/>
            </a:ext>
          </a:extLst>
        </xdr:cNvPr>
        <xdr:cNvSpPr/>
      </xdr:nvSpPr>
      <xdr:spPr>
        <a:xfrm>
          <a:off x="2857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96882</xdr:rowOff>
    </xdr:from>
    <xdr:to>
      <xdr:col>19</xdr:col>
      <xdr:colOff>177800</xdr:colOff>
      <xdr:row>82</xdr:row>
      <xdr:rowOff>114844</xdr:rowOff>
    </xdr:to>
    <xdr:cxnSp macro="">
      <xdr:nvCxnSpPr>
        <xdr:cNvPr id="310" name="直線コネクタ 309">
          <a:extLst>
            <a:ext uri="{FF2B5EF4-FFF2-40B4-BE49-F238E27FC236}">
              <a16:creationId xmlns:a16="http://schemas.microsoft.com/office/drawing/2014/main" id="{631F26FD-F563-4647-A5DD-0A249BA3FF0B}"/>
            </a:ext>
          </a:extLst>
        </xdr:cNvPr>
        <xdr:cNvCxnSpPr/>
      </xdr:nvCxnSpPr>
      <xdr:spPr>
        <a:xfrm flipV="1">
          <a:off x="2908300" y="141557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11" name="楕円 310">
          <a:extLst>
            <a:ext uri="{FF2B5EF4-FFF2-40B4-BE49-F238E27FC236}">
              <a16:creationId xmlns:a16="http://schemas.microsoft.com/office/drawing/2014/main" id="{8D17C225-56A6-40D7-8DB2-5261526B4561}"/>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114844</xdr:rowOff>
    </xdr:to>
    <xdr:cxnSp macro="">
      <xdr:nvCxnSpPr>
        <xdr:cNvPr id="312" name="直線コネクタ 311">
          <a:extLst>
            <a:ext uri="{FF2B5EF4-FFF2-40B4-BE49-F238E27FC236}">
              <a16:creationId xmlns:a16="http://schemas.microsoft.com/office/drawing/2014/main" id="{0D30CADE-FBD1-4593-819C-374F28F19413}"/>
            </a:ext>
          </a:extLst>
        </xdr:cNvPr>
        <xdr:cNvCxnSpPr/>
      </xdr:nvCxnSpPr>
      <xdr:spPr>
        <a:xfrm>
          <a:off x="2019300" y="1414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3" name="楕円 312">
          <a:extLst>
            <a:ext uri="{FF2B5EF4-FFF2-40B4-BE49-F238E27FC236}">
              <a16:creationId xmlns:a16="http://schemas.microsoft.com/office/drawing/2014/main" id="{467B69F6-145C-44D5-811B-A0AEAC6E8853}"/>
            </a:ext>
          </a:extLst>
        </xdr:cNvPr>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90351</xdr:rowOff>
    </xdr:from>
    <xdr:to>
      <xdr:col>10</xdr:col>
      <xdr:colOff>114300</xdr:colOff>
      <xdr:row>82</xdr:row>
      <xdr:rowOff>100149</xdr:rowOff>
    </xdr:to>
    <xdr:cxnSp macro="">
      <xdr:nvCxnSpPr>
        <xdr:cNvPr id="314" name="直線コネクタ 313">
          <a:extLst>
            <a:ext uri="{FF2B5EF4-FFF2-40B4-BE49-F238E27FC236}">
              <a16:creationId xmlns:a16="http://schemas.microsoft.com/office/drawing/2014/main" id="{48362FAF-7254-4F48-94A9-4B14A98C4050}"/>
            </a:ext>
          </a:extLst>
        </xdr:cNvPr>
        <xdr:cNvCxnSpPr/>
      </xdr:nvCxnSpPr>
      <xdr:spPr>
        <a:xfrm flipV="1">
          <a:off x="1130300" y="1414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148607</xdr:rowOff>
    </xdr:from>
    <xdr:ext cx="405111" cy="259045"/>
    <xdr:sp macro="" textlink="">
      <xdr:nvSpPr>
        <xdr:cNvPr id="315" name="n_1aveValue【公営住宅】&#10;有形固定資産減価償却率">
          <a:extLst>
            <a:ext uri="{FF2B5EF4-FFF2-40B4-BE49-F238E27FC236}">
              <a16:creationId xmlns:a16="http://schemas.microsoft.com/office/drawing/2014/main" id="{E665A89F-B2A5-43B2-80DA-DC9C7CA9FEBE}"/>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6" name="n_2aveValue【公営住宅】&#10;有形固定資産減価償却率">
          <a:extLst>
            <a:ext uri="{FF2B5EF4-FFF2-40B4-BE49-F238E27FC236}">
              <a16:creationId xmlns:a16="http://schemas.microsoft.com/office/drawing/2014/main" id="{63F915F5-606C-4F6A-AA41-EA4DD8CD2AD2}"/>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7" name="n_3aveValue【公営住宅】&#10;有形固定資産減価償却率">
          <a:extLst>
            <a:ext uri="{FF2B5EF4-FFF2-40B4-BE49-F238E27FC236}">
              <a16:creationId xmlns:a16="http://schemas.microsoft.com/office/drawing/2014/main" id="{70B793D7-C63B-455B-B07F-6B301B12E88B}"/>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122482</xdr:rowOff>
    </xdr:from>
    <xdr:ext cx="405111" cy="259045"/>
    <xdr:sp macro="" textlink="">
      <xdr:nvSpPr>
        <xdr:cNvPr id="318" name="n_4aveValue【公営住宅】&#10;有形固定資産減価償却率">
          <a:extLst>
            <a:ext uri="{FF2B5EF4-FFF2-40B4-BE49-F238E27FC236}">
              <a16:creationId xmlns:a16="http://schemas.microsoft.com/office/drawing/2014/main" id="{E3C4867B-C22A-4A82-856E-0A9D56801F20}"/>
            </a:ext>
          </a:extLst>
        </xdr:cNvPr>
        <xdr:cNvSpPr txBox="1"/>
      </xdr:nvSpPr>
      <xdr:spPr>
        <a:xfrm>
          <a:off x="927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164209</xdr:rowOff>
    </xdr:from>
    <xdr:ext cx="405111" cy="259045"/>
    <xdr:sp macro="" textlink="">
      <xdr:nvSpPr>
        <xdr:cNvPr id="319" name="n_1mainValue【公営住宅】&#10;有形固定資産減価償却率">
          <a:extLst>
            <a:ext uri="{FF2B5EF4-FFF2-40B4-BE49-F238E27FC236}">
              <a16:creationId xmlns:a16="http://schemas.microsoft.com/office/drawing/2014/main" id="{BA560C92-6227-4F12-AA4C-01AE70156199}"/>
            </a:ext>
          </a:extLst>
        </xdr:cNvPr>
        <xdr:cNvSpPr txBox="1"/>
      </xdr:nvSpPr>
      <xdr:spPr>
        <a:xfrm>
          <a:off x="3582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10721</xdr:rowOff>
    </xdr:from>
    <xdr:ext cx="405111" cy="259045"/>
    <xdr:sp macro="" textlink="">
      <xdr:nvSpPr>
        <xdr:cNvPr id="320" name="n_2mainValue【公営住宅】&#10;有形固定資産減価償却率">
          <a:extLst>
            <a:ext uri="{FF2B5EF4-FFF2-40B4-BE49-F238E27FC236}">
              <a16:creationId xmlns:a16="http://schemas.microsoft.com/office/drawing/2014/main" id="{5418F3AA-AE23-49F3-AC5A-AE4203268C92}"/>
            </a:ext>
          </a:extLst>
        </xdr:cNvPr>
        <xdr:cNvSpPr txBox="1"/>
      </xdr:nvSpPr>
      <xdr:spPr>
        <a:xfrm>
          <a:off x="2705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21" name="n_3mainValue【公営住宅】&#10;有形固定資産減価償却率">
          <a:extLst>
            <a:ext uri="{FF2B5EF4-FFF2-40B4-BE49-F238E27FC236}">
              <a16:creationId xmlns:a16="http://schemas.microsoft.com/office/drawing/2014/main" id="{FF61A841-BE68-48E0-B07F-E2679BAFD8D0}"/>
            </a:ext>
          </a:extLst>
        </xdr:cNvPr>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2" name="n_4mainValue【公営住宅】&#10;有形固定資産減価償却率">
          <a:extLst>
            <a:ext uri="{FF2B5EF4-FFF2-40B4-BE49-F238E27FC236}">
              <a16:creationId xmlns:a16="http://schemas.microsoft.com/office/drawing/2014/main" id="{C080AF9E-E4B9-4F80-B0E9-3D15246E19E7}"/>
            </a:ext>
          </a:extLst>
        </xdr:cNvPr>
        <xdr:cNvSpPr txBox="1"/>
      </xdr:nvSpPr>
      <xdr:spPr>
        <a:xfrm>
          <a:off x="927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08C64DA-535F-453A-89AB-B99DCA248B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E496E8E-D752-40B7-A670-4F67E01F28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B344B9B-C09A-46A5-89CE-5A9334A21C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04883E0-C511-4A69-96E0-97B4AF24871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5961F08-F506-426D-9DFB-C6FF52F0BE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4E921EE-C3CD-49EB-92EB-51272A1E2F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823C745-8693-4CDD-805C-99447892CA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38092A9-3063-471F-B654-304816E466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3A91DD0-2B8F-4BF2-9975-15AE8B204F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9E22790-E5D8-456D-BC5F-015F85D09EA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AD645DB-2F33-486F-ACB5-82A27A0EC6A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8F74BEB-C974-4B04-BB70-14E109696E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61D8373-5EC9-4E4D-BE7E-3550278A8CF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3156AFB-9858-499A-90D4-AA9D4192941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3B94FFF-E0BF-4540-81FA-03C32E64423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981E6DC3-2B4A-4BA4-A449-911B24B6FC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5BF4ACD-1AFD-4BD2-85F4-CBD830F4983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E19BC16-8FA7-45AF-A2B7-031C9B9DD7E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3C87B54-C27B-44C0-A201-722053E408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9536E2F8-3F04-47B7-83DC-DF5A01FA2F5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3B5CBBE-7C4C-4AC5-963F-516506983A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9AC98F6-8F35-455F-8585-AC7F073C622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DEBB3CE-2D1E-4414-A0B2-24A0544B63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42E3D24C-A5D1-4F18-8D7A-4C6CCBA63095}"/>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A6F75599-E204-4F36-87AB-CEAEBAD62F45}"/>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D55F4A39-4A88-4C6B-99DC-2165A71B0F5C}"/>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5E5101B2-1DB4-423E-8B4A-5108D94BC2C7}"/>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81FFAB99-A330-4A63-9100-7D6C44105342}"/>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E5C436C2-5832-4B76-B4B7-8808A0DC6688}"/>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467AC374-F99D-4E59-9B95-FD525CAE6F2C}"/>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45974</xdr:rowOff>
    </xdr:from>
    <xdr:to>
      <xdr:col>50</xdr:col>
      <xdr:colOff>165100</xdr:colOff>
      <xdr:row>83</xdr:row>
      <xdr:rowOff>147574</xdr:rowOff>
    </xdr:to>
    <xdr:sp macro="" textlink="">
      <xdr:nvSpPr>
        <xdr:cNvPr id="353" name="フローチャート: 判断 352">
          <a:extLst>
            <a:ext uri="{FF2B5EF4-FFF2-40B4-BE49-F238E27FC236}">
              <a16:creationId xmlns:a16="http://schemas.microsoft.com/office/drawing/2014/main" id="{6F3DFF35-13AE-4E27-A0F4-6F2F4CD94309}"/>
            </a:ext>
          </a:extLst>
        </xdr:cNvPr>
        <xdr:cNvSpPr/>
      </xdr:nvSpPr>
      <xdr:spPr>
        <a:xfrm>
          <a:off x="9588500" y="1427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26543</xdr:rowOff>
    </xdr:from>
    <xdr:to>
      <xdr:col>46</xdr:col>
      <xdr:colOff>38100</xdr:colOff>
      <xdr:row>83</xdr:row>
      <xdr:rowOff>128143</xdr:rowOff>
    </xdr:to>
    <xdr:sp macro="" textlink="">
      <xdr:nvSpPr>
        <xdr:cNvPr id="354" name="フローチャート: 判断 353">
          <a:extLst>
            <a:ext uri="{FF2B5EF4-FFF2-40B4-BE49-F238E27FC236}">
              <a16:creationId xmlns:a16="http://schemas.microsoft.com/office/drawing/2014/main" id="{DF4B65BA-1644-4B64-B969-EC391CC6C7EA}"/>
            </a:ext>
          </a:extLst>
        </xdr:cNvPr>
        <xdr:cNvSpPr/>
      </xdr:nvSpPr>
      <xdr:spPr>
        <a:xfrm>
          <a:off x="8699500" y="142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xdr:rowOff>
    </xdr:from>
    <xdr:to>
      <xdr:col>41</xdr:col>
      <xdr:colOff>101600</xdr:colOff>
      <xdr:row>83</xdr:row>
      <xdr:rowOff>116332</xdr:rowOff>
    </xdr:to>
    <xdr:sp macro="" textlink="">
      <xdr:nvSpPr>
        <xdr:cNvPr id="355" name="フローチャート: 判断 354">
          <a:extLst>
            <a:ext uri="{FF2B5EF4-FFF2-40B4-BE49-F238E27FC236}">
              <a16:creationId xmlns:a16="http://schemas.microsoft.com/office/drawing/2014/main" id="{E1698BCD-ABE8-42E5-BAE9-39916C2FEC4F}"/>
            </a:ext>
          </a:extLst>
        </xdr:cNvPr>
        <xdr:cNvSpPr/>
      </xdr:nvSpPr>
      <xdr:spPr>
        <a:xfrm>
          <a:off x="7810500" y="1424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50164</xdr:rowOff>
    </xdr:from>
    <xdr:to>
      <xdr:col>36</xdr:col>
      <xdr:colOff>165100</xdr:colOff>
      <xdr:row>83</xdr:row>
      <xdr:rowOff>151764</xdr:rowOff>
    </xdr:to>
    <xdr:sp macro="" textlink="">
      <xdr:nvSpPr>
        <xdr:cNvPr id="356" name="フローチャート: 判断 355">
          <a:extLst>
            <a:ext uri="{FF2B5EF4-FFF2-40B4-BE49-F238E27FC236}">
              <a16:creationId xmlns:a16="http://schemas.microsoft.com/office/drawing/2014/main" id="{E1D6C01D-DC31-4C79-AA2D-E497D2C26A89}"/>
            </a:ext>
          </a:extLst>
        </xdr:cNvPr>
        <xdr:cNvSpPr/>
      </xdr:nvSpPr>
      <xdr:spPr>
        <a:xfrm>
          <a:off x="6921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86A0A90-3D2C-4417-BAB7-2F64E265BB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31FF17B-EDCB-4B2E-B974-C0223E52AD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BB1B301-6032-436E-A66A-C5E0F4AD83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405038A-0D4C-4F54-96DB-A7FD306BC7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6243E3-DAE6-4360-AD38-ABC1CA197D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118363</xdr:rowOff>
    </xdr:from>
    <xdr:to>
      <xdr:col>55</xdr:col>
      <xdr:colOff>50800</xdr:colOff>
      <xdr:row>83</xdr:row>
      <xdr:rowOff>48513</xdr:rowOff>
    </xdr:to>
    <xdr:sp macro="" textlink="">
      <xdr:nvSpPr>
        <xdr:cNvPr id="362" name="楕円 361">
          <a:extLst>
            <a:ext uri="{FF2B5EF4-FFF2-40B4-BE49-F238E27FC236}">
              <a16:creationId xmlns:a16="http://schemas.microsoft.com/office/drawing/2014/main" id="{637A1359-391F-468B-9883-3A462149ACA8}"/>
            </a:ext>
          </a:extLst>
        </xdr:cNvPr>
        <xdr:cNvSpPr/>
      </xdr:nvSpPr>
      <xdr:spPr>
        <a:xfrm>
          <a:off x="10426700" y="141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141240</xdr:rowOff>
    </xdr:from>
    <xdr:ext cx="469744" cy="259045"/>
    <xdr:sp macro="" textlink="">
      <xdr:nvSpPr>
        <xdr:cNvPr id="363" name="【公営住宅】&#10;一人当たり面積該当値テキスト">
          <a:extLst>
            <a:ext uri="{FF2B5EF4-FFF2-40B4-BE49-F238E27FC236}">
              <a16:creationId xmlns:a16="http://schemas.microsoft.com/office/drawing/2014/main" id="{3A05DC8D-A72E-4749-9555-69F9CCADCAD8}"/>
            </a:ext>
          </a:extLst>
        </xdr:cNvPr>
        <xdr:cNvSpPr txBox="1"/>
      </xdr:nvSpPr>
      <xdr:spPr>
        <a:xfrm>
          <a:off x="10515600" y="140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125031</xdr:rowOff>
    </xdr:from>
    <xdr:to>
      <xdr:col>50</xdr:col>
      <xdr:colOff>165100</xdr:colOff>
      <xdr:row>83</xdr:row>
      <xdr:rowOff>55181</xdr:rowOff>
    </xdr:to>
    <xdr:sp macro="" textlink="">
      <xdr:nvSpPr>
        <xdr:cNvPr id="364" name="楕円 363">
          <a:extLst>
            <a:ext uri="{FF2B5EF4-FFF2-40B4-BE49-F238E27FC236}">
              <a16:creationId xmlns:a16="http://schemas.microsoft.com/office/drawing/2014/main" id="{5A1E1D1A-2328-44F7-BE1A-9980BD88264F}"/>
            </a:ext>
          </a:extLst>
        </xdr:cNvPr>
        <xdr:cNvSpPr/>
      </xdr:nvSpPr>
      <xdr:spPr>
        <a:xfrm>
          <a:off x="9588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169163</xdr:rowOff>
    </xdr:from>
    <xdr:to>
      <xdr:col>55</xdr:col>
      <xdr:colOff>0</xdr:colOff>
      <xdr:row>83</xdr:row>
      <xdr:rowOff>4381</xdr:rowOff>
    </xdr:to>
    <xdr:cxnSp macro="">
      <xdr:nvCxnSpPr>
        <xdr:cNvPr id="365" name="直線コネクタ 364">
          <a:extLst>
            <a:ext uri="{FF2B5EF4-FFF2-40B4-BE49-F238E27FC236}">
              <a16:creationId xmlns:a16="http://schemas.microsoft.com/office/drawing/2014/main" id="{BB016914-5FF3-4C98-AEC4-4FA1031BA67C}"/>
            </a:ext>
          </a:extLst>
        </xdr:cNvPr>
        <xdr:cNvCxnSpPr/>
      </xdr:nvCxnSpPr>
      <xdr:spPr>
        <a:xfrm flipV="1">
          <a:off x="9639300" y="1422806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129603</xdr:rowOff>
    </xdr:from>
    <xdr:to>
      <xdr:col>46</xdr:col>
      <xdr:colOff>38100</xdr:colOff>
      <xdr:row>83</xdr:row>
      <xdr:rowOff>59753</xdr:rowOff>
    </xdr:to>
    <xdr:sp macro="" textlink="">
      <xdr:nvSpPr>
        <xdr:cNvPr id="366" name="楕円 365">
          <a:extLst>
            <a:ext uri="{FF2B5EF4-FFF2-40B4-BE49-F238E27FC236}">
              <a16:creationId xmlns:a16="http://schemas.microsoft.com/office/drawing/2014/main" id="{68DEB976-B806-4E46-8B01-735D419D9A4C}"/>
            </a:ext>
          </a:extLst>
        </xdr:cNvPr>
        <xdr:cNvSpPr/>
      </xdr:nvSpPr>
      <xdr:spPr>
        <a:xfrm>
          <a:off x="86995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xdr:rowOff>
    </xdr:from>
    <xdr:to>
      <xdr:col>50</xdr:col>
      <xdr:colOff>114300</xdr:colOff>
      <xdr:row>83</xdr:row>
      <xdr:rowOff>8953</xdr:rowOff>
    </xdr:to>
    <xdr:cxnSp macro="">
      <xdr:nvCxnSpPr>
        <xdr:cNvPr id="367" name="直線コネクタ 366">
          <a:extLst>
            <a:ext uri="{FF2B5EF4-FFF2-40B4-BE49-F238E27FC236}">
              <a16:creationId xmlns:a16="http://schemas.microsoft.com/office/drawing/2014/main" id="{5FEBB231-4DDD-4D43-BD3C-94114C7E4EC7}"/>
            </a:ext>
          </a:extLst>
        </xdr:cNvPr>
        <xdr:cNvCxnSpPr/>
      </xdr:nvCxnSpPr>
      <xdr:spPr>
        <a:xfrm flipV="1">
          <a:off x="8750300" y="142347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138937</xdr:rowOff>
    </xdr:from>
    <xdr:to>
      <xdr:col>41</xdr:col>
      <xdr:colOff>101600</xdr:colOff>
      <xdr:row>83</xdr:row>
      <xdr:rowOff>69087</xdr:rowOff>
    </xdr:to>
    <xdr:sp macro="" textlink="">
      <xdr:nvSpPr>
        <xdr:cNvPr id="368" name="楕円 367">
          <a:extLst>
            <a:ext uri="{FF2B5EF4-FFF2-40B4-BE49-F238E27FC236}">
              <a16:creationId xmlns:a16="http://schemas.microsoft.com/office/drawing/2014/main" id="{65255EE3-F1F1-4780-8856-1AAB5E41D3F4}"/>
            </a:ext>
          </a:extLst>
        </xdr:cNvPr>
        <xdr:cNvSpPr/>
      </xdr:nvSpPr>
      <xdr:spPr>
        <a:xfrm>
          <a:off x="7810500" y="141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8953</xdr:rowOff>
    </xdr:from>
    <xdr:to>
      <xdr:col>45</xdr:col>
      <xdr:colOff>177800</xdr:colOff>
      <xdr:row>83</xdr:row>
      <xdr:rowOff>18287</xdr:rowOff>
    </xdr:to>
    <xdr:cxnSp macro="">
      <xdr:nvCxnSpPr>
        <xdr:cNvPr id="369" name="直線コネクタ 368">
          <a:extLst>
            <a:ext uri="{FF2B5EF4-FFF2-40B4-BE49-F238E27FC236}">
              <a16:creationId xmlns:a16="http://schemas.microsoft.com/office/drawing/2014/main" id="{0CFB4A29-834E-4728-9A81-E25FDF3C5CB7}"/>
            </a:ext>
          </a:extLst>
        </xdr:cNvPr>
        <xdr:cNvCxnSpPr/>
      </xdr:nvCxnSpPr>
      <xdr:spPr>
        <a:xfrm flipV="1">
          <a:off x="7861300" y="1423930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145796</xdr:rowOff>
    </xdr:from>
    <xdr:to>
      <xdr:col>36</xdr:col>
      <xdr:colOff>165100</xdr:colOff>
      <xdr:row>83</xdr:row>
      <xdr:rowOff>75946</xdr:rowOff>
    </xdr:to>
    <xdr:sp macro="" textlink="">
      <xdr:nvSpPr>
        <xdr:cNvPr id="370" name="楕円 369">
          <a:extLst>
            <a:ext uri="{FF2B5EF4-FFF2-40B4-BE49-F238E27FC236}">
              <a16:creationId xmlns:a16="http://schemas.microsoft.com/office/drawing/2014/main" id="{A79D9FA4-259D-4B15-A466-F1045F397238}"/>
            </a:ext>
          </a:extLst>
        </xdr:cNvPr>
        <xdr:cNvSpPr/>
      </xdr:nvSpPr>
      <xdr:spPr>
        <a:xfrm>
          <a:off x="6921500" y="142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18287</xdr:rowOff>
    </xdr:from>
    <xdr:to>
      <xdr:col>41</xdr:col>
      <xdr:colOff>50800</xdr:colOff>
      <xdr:row>83</xdr:row>
      <xdr:rowOff>25146</xdr:rowOff>
    </xdr:to>
    <xdr:cxnSp macro="">
      <xdr:nvCxnSpPr>
        <xdr:cNvPr id="371" name="直線コネクタ 370">
          <a:extLst>
            <a:ext uri="{FF2B5EF4-FFF2-40B4-BE49-F238E27FC236}">
              <a16:creationId xmlns:a16="http://schemas.microsoft.com/office/drawing/2014/main" id="{4DCDFB39-E261-4487-9D9D-C9CC9A0BF100}"/>
            </a:ext>
          </a:extLst>
        </xdr:cNvPr>
        <xdr:cNvCxnSpPr/>
      </xdr:nvCxnSpPr>
      <xdr:spPr>
        <a:xfrm flipV="1">
          <a:off x="6972300" y="142486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138701</xdr:rowOff>
    </xdr:from>
    <xdr:ext cx="469744" cy="259045"/>
    <xdr:sp macro="" textlink="">
      <xdr:nvSpPr>
        <xdr:cNvPr id="372" name="n_1aveValue【公営住宅】&#10;一人当たり面積">
          <a:extLst>
            <a:ext uri="{FF2B5EF4-FFF2-40B4-BE49-F238E27FC236}">
              <a16:creationId xmlns:a16="http://schemas.microsoft.com/office/drawing/2014/main" id="{03597DF9-282D-407B-965C-8979F43195B3}"/>
            </a:ext>
          </a:extLst>
        </xdr:cNvPr>
        <xdr:cNvSpPr txBox="1"/>
      </xdr:nvSpPr>
      <xdr:spPr>
        <a:xfrm>
          <a:off x="9391727" y="143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119270</xdr:rowOff>
    </xdr:from>
    <xdr:ext cx="469744" cy="259045"/>
    <xdr:sp macro="" textlink="">
      <xdr:nvSpPr>
        <xdr:cNvPr id="373" name="n_2aveValue【公営住宅】&#10;一人当たり面積">
          <a:extLst>
            <a:ext uri="{FF2B5EF4-FFF2-40B4-BE49-F238E27FC236}">
              <a16:creationId xmlns:a16="http://schemas.microsoft.com/office/drawing/2014/main" id="{A40C8C73-22C8-42F0-81CA-BBF821348344}"/>
            </a:ext>
          </a:extLst>
        </xdr:cNvPr>
        <xdr:cNvSpPr txBox="1"/>
      </xdr:nvSpPr>
      <xdr:spPr>
        <a:xfrm>
          <a:off x="8515427" y="143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107459</xdr:rowOff>
    </xdr:from>
    <xdr:ext cx="469744" cy="259045"/>
    <xdr:sp macro="" textlink="">
      <xdr:nvSpPr>
        <xdr:cNvPr id="374" name="n_3aveValue【公営住宅】&#10;一人当たり面積">
          <a:extLst>
            <a:ext uri="{FF2B5EF4-FFF2-40B4-BE49-F238E27FC236}">
              <a16:creationId xmlns:a16="http://schemas.microsoft.com/office/drawing/2014/main" id="{7ACC3513-9307-413F-87C9-F9D2B06B29AA}"/>
            </a:ext>
          </a:extLst>
        </xdr:cNvPr>
        <xdr:cNvSpPr txBox="1"/>
      </xdr:nvSpPr>
      <xdr:spPr>
        <a:xfrm>
          <a:off x="7626427" y="143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142891</xdr:rowOff>
    </xdr:from>
    <xdr:ext cx="469744" cy="259045"/>
    <xdr:sp macro="" textlink="">
      <xdr:nvSpPr>
        <xdr:cNvPr id="375" name="n_4aveValue【公営住宅】&#10;一人当たり面積">
          <a:extLst>
            <a:ext uri="{FF2B5EF4-FFF2-40B4-BE49-F238E27FC236}">
              <a16:creationId xmlns:a16="http://schemas.microsoft.com/office/drawing/2014/main" id="{0ED99E2A-3D30-4C88-ACAD-5E726E05C7C8}"/>
            </a:ext>
          </a:extLst>
        </xdr:cNvPr>
        <xdr:cNvSpPr txBox="1"/>
      </xdr:nvSpPr>
      <xdr:spPr>
        <a:xfrm>
          <a:off x="6737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71708</xdr:rowOff>
    </xdr:from>
    <xdr:ext cx="469744" cy="259045"/>
    <xdr:sp macro="" textlink="">
      <xdr:nvSpPr>
        <xdr:cNvPr id="376" name="n_1mainValue【公営住宅】&#10;一人当たり面積">
          <a:extLst>
            <a:ext uri="{FF2B5EF4-FFF2-40B4-BE49-F238E27FC236}">
              <a16:creationId xmlns:a16="http://schemas.microsoft.com/office/drawing/2014/main" id="{58FF06D2-BC8E-4696-B0F0-E60B51529F8D}"/>
            </a:ext>
          </a:extLst>
        </xdr:cNvPr>
        <xdr:cNvSpPr txBox="1"/>
      </xdr:nvSpPr>
      <xdr:spPr>
        <a:xfrm>
          <a:off x="9391727" y="1395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76280</xdr:rowOff>
    </xdr:from>
    <xdr:ext cx="469744" cy="259045"/>
    <xdr:sp macro="" textlink="">
      <xdr:nvSpPr>
        <xdr:cNvPr id="377" name="n_2mainValue【公営住宅】&#10;一人当たり面積">
          <a:extLst>
            <a:ext uri="{FF2B5EF4-FFF2-40B4-BE49-F238E27FC236}">
              <a16:creationId xmlns:a16="http://schemas.microsoft.com/office/drawing/2014/main" id="{CBD47AB4-E9A3-40A3-BF95-5D415A773479}"/>
            </a:ext>
          </a:extLst>
        </xdr:cNvPr>
        <xdr:cNvSpPr txBox="1"/>
      </xdr:nvSpPr>
      <xdr:spPr>
        <a:xfrm>
          <a:off x="8515427" y="13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85614</xdr:rowOff>
    </xdr:from>
    <xdr:ext cx="469744" cy="259045"/>
    <xdr:sp macro="" textlink="">
      <xdr:nvSpPr>
        <xdr:cNvPr id="378" name="n_3mainValue【公営住宅】&#10;一人当たり面積">
          <a:extLst>
            <a:ext uri="{FF2B5EF4-FFF2-40B4-BE49-F238E27FC236}">
              <a16:creationId xmlns:a16="http://schemas.microsoft.com/office/drawing/2014/main" id="{F4F6955D-1541-4CFC-98E7-B29DF5929073}"/>
            </a:ext>
          </a:extLst>
        </xdr:cNvPr>
        <xdr:cNvSpPr txBox="1"/>
      </xdr:nvSpPr>
      <xdr:spPr>
        <a:xfrm>
          <a:off x="7626427" y="139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92473</xdr:rowOff>
    </xdr:from>
    <xdr:ext cx="469744" cy="259045"/>
    <xdr:sp macro="" textlink="">
      <xdr:nvSpPr>
        <xdr:cNvPr id="379" name="n_4mainValue【公営住宅】&#10;一人当たり面積">
          <a:extLst>
            <a:ext uri="{FF2B5EF4-FFF2-40B4-BE49-F238E27FC236}">
              <a16:creationId xmlns:a16="http://schemas.microsoft.com/office/drawing/2014/main" id="{E9952375-F36D-4E1E-9C7B-1136F2B9E737}"/>
            </a:ext>
          </a:extLst>
        </xdr:cNvPr>
        <xdr:cNvSpPr txBox="1"/>
      </xdr:nvSpPr>
      <xdr:spPr>
        <a:xfrm>
          <a:off x="6737427"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365CB25-68C0-4B51-88FE-7022CB54EE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CCCE810-1227-44DB-BC8F-34C3E8BC0D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FCA7919-749A-4F46-B3DE-AA53CB5342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E2A4F96-4335-4197-BC9B-E23B47CDB9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BA8646D-C290-450E-8C86-9A0201C010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430C355-DF89-4ECD-AAE6-15E4A9B798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72A0BB0-6C7D-4350-A2E4-F5D17F5B6C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DC8CEE9-DE36-4C41-B8F5-3A1EB42803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430B537-E5A0-43B1-9372-33378912AE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36F00D5-3267-4D7A-97F8-89066C8E88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BC8A3E4-8848-4857-81F0-0FEF41E306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CA73E24-82E9-43A1-A45D-3E46DAD70E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77006C5-F926-4B0E-B265-AB368DDA52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8A55290-3CA9-456B-B9BC-120611F23E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5F5BD75-35C9-40EE-8784-A54802FA1C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20165C8-8A80-414E-8628-7E0920AF61C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0D37FB4-B819-4E88-BCE1-AEEAE29F46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FD67AEA-C364-460C-9A68-7A4C65C6F8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EB1477F-61F4-4A8A-8D13-3EFBD573B4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8E15038-197B-4560-AD2E-276CB00B09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5194C02-8CB8-4C62-9230-DD114F2DD1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DBF8DAC-7106-455D-B7F3-8701113ECB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7DB4C3B-3BCC-44C5-B9B5-3C29E23BB7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A6100EB-076C-40A3-8BB7-05AC7E4398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ED83F86-A0A9-48DA-AAB7-4AFC6B0FF9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D960ADF-3838-4340-8B9E-A557B62BE9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64B518E-5C2B-4B00-9D2E-C34E521D92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ADC5484-9CC2-4460-A2F9-C3C8C5F18A5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908741B-6861-4605-A5B5-5917DA0834E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089B7F0-DAE8-4587-B921-9F70F10758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BB47412-09FC-47E4-9C8B-47F6ABEF81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B583903C-030F-4D15-91B4-DD772BBE7D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DC25C2E-E7FD-46F7-AD17-1CB241880D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A3BAFAC-EBEE-4404-A431-48C468DA70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E93B2CB-65E7-417D-82DF-9AF76E409FC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2EF2BA4-6527-4C82-A45A-C95F817B45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61F86B8F-9176-4E1B-A3A2-E704BFD8DF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910910D-D960-44EF-ABCB-650A59B2BF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F546BB1-96D1-47AE-8C65-DA5AB0C6E8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7E5E2B0-71F9-4689-AF5B-ADEED5438D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83011BC-3CA9-4409-9AF8-0830B4C612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1C99BEE-A16B-40BC-B46F-F3C68479698A}"/>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3DEEB98-7B6B-405E-97F1-A6E1421B4BF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FFA89B8A-A79F-4F20-97DA-02378E05B70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9D578B2-AD22-4897-8DA6-529EE228573C}"/>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B08E21C8-72A9-447C-8893-7823E513F864}"/>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918F820-9313-424A-B019-B0F2F0194C73}"/>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929E0F0F-D2E6-4C75-9CC1-7E6BBF5BD812}"/>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8" name="フローチャート: 判断 427">
          <a:extLst>
            <a:ext uri="{FF2B5EF4-FFF2-40B4-BE49-F238E27FC236}">
              <a16:creationId xmlns:a16="http://schemas.microsoft.com/office/drawing/2014/main" id="{BB6B8D4C-55AD-41F2-8C80-41327B22C785}"/>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7EDE141D-91E3-4231-8C03-3BA35F3A0C45}"/>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9DDA1961-722D-4CB5-A546-58693F70E68B}"/>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2725A437-8B3E-4551-8AA2-398B2AF8E25F}"/>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6CCE44-80F1-4096-9556-6C82764F5B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76CF5B5-8486-4FCD-8511-61BE1D5FAF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4C3E974-5498-49EB-A2A7-5DC7D7E8FB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5FBD6A9-9AAA-4CBE-803F-96BA477494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F90E590-6B36-436F-919B-75BB684411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437" name="楕円 436">
          <a:extLst>
            <a:ext uri="{FF2B5EF4-FFF2-40B4-BE49-F238E27FC236}">
              <a16:creationId xmlns:a16="http://schemas.microsoft.com/office/drawing/2014/main" id="{2D857E55-719D-45CC-AF1B-DCD9656D8029}"/>
            </a:ext>
          </a:extLst>
        </xdr:cNvPr>
        <xdr:cNvSpPr/>
      </xdr:nvSpPr>
      <xdr:spPr>
        <a:xfrm>
          <a:off x="16268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B980384D-78CE-4281-A06A-705D3D0F58F2}"/>
            </a:ext>
          </a:extLst>
        </xdr:cNvPr>
        <xdr:cNvSpPr txBox="1"/>
      </xdr:nvSpPr>
      <xdr:spPr>
        <a:xfrm>
          <a:off x="16357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39" name="楕円 438">
          <a:extLst>
            <a:ext uri="{FF2B5EF4-FFF2-40B4-BE49-F238E27FC236}">
              <a16:creationId xmlns:a16="http://schemas.microsoft.com/office/drawing/2014/main" id="{14DCE480-8AED-4D0B-A8CE-6D8999B2653D}"/>
            </a:ext>
          </a:extLst>
        </xdr:cNvPr>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37</xdr:row>
      <xdr:rowOff>14151</xdr:rowOff>
    </xdr:to>
    <xdr:cxnSp macro="">
      <xdr:nvCxnSpPr>
        <xdr:cNvPr id="440" name="直線コネクタ 439">
          <a:extLst>
            <a:ext uri="{FF2B5EF4-FFF2-40B4-BE49-F238E27FC236}">
              <a16:creationId xmlns:a16="http://schemas.microsoft.com/office/drawing/2014/main" id="{82B28769-0FF6-41E5-8D00-3069C9FEEC00}"/>
            </a:ext>
          </a:extLst>
        </xdr:cNvPr>
        <xdr:cNvCxnSpPr/>
      </xdr:nvCxnSpPr>
      <xdr:spPr>
        <a:xfrm>
          <a:off x="15481300" y="63251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441" name="楕円 440">
          <a:extLst>
            <a:ext uri="{FF2B5EF4-FFF2-40B4-BE49-F238E27FC236}">
              <a16:creationId xmlns:a16="http://schemas.microsoft.com/office/drawing/2014/main" id="{CB0CBDA3-53FD-48E2-94EE-FE937CF805EE}"/>
            </a:ext>
          </a:extLst>
        </xdr:cNvPr>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9253</xdr:rowOff>
    </xdr:to>
    <xdr:cxnSp macro="">
      <xdr:nvCxnSpPr>
        <xdr:cNvPr id="442" name="直線コネクタ 441">
          <a:extLst>
            <a:ext uri="{FF2B5EF4-FFF2-40B4-BE49-F238E27FC236}">
              <a16:creationId xmlns:a16="http://schemas.microsoft.com/office/drawing/2014/main" id="{81CD2B3A-4707-42B2-B833-39C29D725C98}"/>
            </a:ext>
          </a:extLst>
        </xdr:cNvPr>
        <xdr:cNvCxnSpPr/>
      </xdr:nvCxnSpPr>
      <xdr:spPr>
        <a:xfrm flipV="1">
          <a:off x="14592300" y="632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43" name="楕円 442">
          <a:extLst>
            <a:ext uri="{FF2B5EF4-FFF2-40B4-BE49-F238E27FC236}">
              <a16:creationId xmlns:a16="http://schemas.microsoft.com/office/drawing/2014/main" id="{2AA9D4A9-1140-4A58-8D35-C486BFA981B9}"/>
            </a:ext>
          </a:extLst>
        </xdr:cNvPr>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9253</xdr:rowOff>
    </xdr:to>
    <xdr:cxnSp macro="">
      <xdr:nvCxnSpPr>
        <xdr:cNvPr id="444" name="直線コネクタ 443">
          <a:extLst>
            <a:ext uri="{FF2B5EF4-FFF2-40B4-BE49-F238E27FC236}">
              <a16:creationId xmlns:a16="http://schemas.microsoft.com/office/drawing/2014/main" id="{CE769CD5-BD61-4376-8D3A-E7392F7742AF}"/>
            </a:ext>
          </a:extLst>
        </xdr:cNvPr>
        <xdr:cNvCxnSpPr/>
      </xdr:nvCxnSpPr>
      <xdr:spPr>
        <a:xfrm>
          <a:off x="13703300" y="632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74386</xdr:rowOff>
    </xdr:from>
    <xdr:to>
      <xdr:col>67</xdr:col>
      <xdr:colOff>101600</xdr:colOff>
      <xdr:row>37</xdr:row>
      <xdr:rowOff>4536</xdr:rowOff>
    </xdr:to>
    <xdr:sp macro="" textlink="">
      <xdr:nvSpPr>
        <xdr:cNvPr id="445" name="楕円 444">
          <a:extLst>
            <a:ext uri="{FF2B5EF4-FFF2-40B4-BE49-F238E27FC236}">
              <a16:creationId xmlns:a16="http://schemas.microsoft.com/office/drawing/2014/main" id="{5B1CF2F1-BD62-4FA5-BE6F-4E0459B0C9A9}"/>
            </a:ext>
          </a:extLst>
        </xdr:cNvPr>
        <xdr:cNvSpPr/>
      </xdr:nvSpPr>
      <xdr:spPr>
        <a:xfrm>
          <a:off x="12763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125186</xdr:rowOff>
    </xdr:from>
    <xdr:to>
      <xdr:col>71</xdr:col>
      <xdr:colOff>177800</xdr:colOff>
      <xdr:row>36</xdr:row>
      <xdr:rowOff>152944</xdr:rowOff>
    </xdr:to>
    <xdr:cxnSp macro="">
      <xdr:nvCxnSpPr>
        <xdr:cNvPr id="446" name="直線コネクタ 445">
          <a:extLst>
            <a:ext uri="{FF2B5EF4-FFF2-40B4-BE49-F238E27FC236}">
              <a16:creationId xmlns:a16="http://schemas.microsoft.com/office/drawing/2014/main" id="{A883A4A3-0FEE-4A62-9C0D-D05B7536097F}"/>
            </a:ext>
          </a:extLst>
        </xdr:cNvPr>
        <xdr:cNvCxnSpPr/>
      </xdr:nvCxnSpPr>
      <xdr:spPr>
        <a:xfrm>
          <a:off x="12814300" y="62973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483BA09-3F41-4E2A-A9D2-283EB4FA74B2}"/>
            </a:ext>
          </a:extLst>
        </xdr:cNvPr>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AD87D86-2A63-4229-BEC3-8BFE45768505}"/>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80431755-0B5F-4BE5-8079-0F62F2A1D5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6DF6F1C-8541-4B23-9A8B-E5AF233DDC9B}"/>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763BB7B-8AFC-4545-A3EB-B975ECBAE306}"/>
            </a:ext>
          </a:extLst>
        </xdr:cNvPr>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BE246B7F-FFEF-4D70-A7D8-3C7CC92DED31}"/>
            </a:ext>
          </a:extLst>
        </xdr:cNvPr>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D973BE2-8182-4D39-A819-A8C98ECF6E44}"/>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21063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FFFFD58-84FA-4211-B4ED-BBB9CEAA203D}"/>
            </a:ext>
          </a:extLst>
        </xdr:cNvPr>
        <xdr:cNvSpPr txBox="1"/>
      </xdr:nvSpPr>
      <xdr:spPr>
        <a:xfrm>
          <a:off x="12611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A910E77-26D1-4092-8CA6-38C7F3692C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DAF5403-414B-4CBD-82A9-B9FA3966C1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7DDC71E-6640-423A-A3FE-2D885159E5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61BBE5A-D1BB-4582-8665-4C6243CEBE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E599BC5-3C74-42C5-BBFD-993C3B57AD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C78B851-990B-4E6B-B4AA-9528877255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5753AC9-E457-44AE-99E4-216DD665242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7BA2FE3-275E-4E33-AC21-65248B17BB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F01A8D0-ACB2-4B0A-A58C-79D0EFDDD6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FE8B38A-0886-4DAE-8E44-F09CEE7E6C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FC99AB73-C662-49D8-8792-88D1993A027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990FC84F-2F96-44A1-8AAF-06C78F75920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465815A-EEFF-44AD-AD0D-0B1123EA94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F061F8AB-C3EA-44E6-A2C1-5211A01012E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B714E722-C889-492F-ABEC-2BB522325CF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6ADF9E9E-A43F-480A-A732-7CE53325981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36528A69-771B-4F2F-A076-2A186F4207E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9E82D541-8324-4957-8590-7D7B41A85BF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A478A685-7469-4C0A-8C69-2BF207E3260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DAB7C2F0-795B-4DEE-921F-6851B5B45C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4484923-8A68-4C60-B1C4-2B910533DF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61BD7870-9A16-44DC-8B42-D084C5356A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0AD33D4-1639-499A-AE23-96DC5AE1B9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B6B9041A-33F3-49B6-94CB-C9E716E2BC79}"/>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E4C85B36-EC37-4A49-9D9D-F5C71A540F47}"/>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7005B056-D541-43B6-81EA-CA63B925DD3A}"/>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E4AFD1B7-C367-421F-827E-FC1D8B3D1983}"/>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F9B3DBC1-6D55-445C-8337-DEB929E287C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C431121-D18A-40F3-874D-4D7114AD36D1}"/>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BACA4C61-28AD-4D37-967D-00E0D7EF3532}"/>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5" name="フローチャート: 判断 484">
          <a:extLst>
            <a:ext uri="{FF2B5EF4-FFF2-40B4-BE49-F238E27FC236}">
              <a16:creationId xmlns:a16="http://schemas.microsoft.com/office/drawing/2014/main" id="{242B220C-7348-4501-B198-79B031655C63}"/>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86" name="フローチャート: 判断 485">
          <a:extLst>
            <a:ext uri="{FF2B5EF4-FFF2-40B4-BE49-F238E27FC236}">
              <a16:creationId xmlns:a16="http://schemas.microsoft.com/office/drawing/2014/main" id="{28807644-38DB-498D-8E1C-D8054450B14C}"/>
            </a:ext>
          </a:extLst>
        </xdr:cNvPr>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87" name="フローチャート: 判断 486">
          <a:extLst>
            <a:ext uri="{FF2B5EF4-FFF2-40B4-BE49-F238E27FC236}">
              <a16:creationId xmlns:a16="http://schemas.microsoft.com/office/drawing/2014/main" id="{FE7E6CE7-0CBF-4CD6-88EE-4BF91A1D0C14}"/>
            </a:ext>
          </a:extLst>
        </xdr:cNvPr>
        <xdr:cNvSpPr/>
      </xdr:nvSpPr>
      <xdr:spPr>
        <a:xfrm>
          <a:off x="194945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88" name="フローチャート: 判断 487">
          <a:extLst>
            <a:ext uri="{FF2B5EF4-FFF2-40B4-BE49-F238E27FC236}">
              <a16:creationId xmlns:a16="http://schemas.microsoft.com/office/drawing/2014/main" id="{4128D101-1EDD-4CF8-95E0-7E903136B6D3}"/>
            </a:ext>
          </a:extLst>
        </xdr:cNvPr>
        <xdr:cNvSpPr/>
      </xdr:nvSpPr>
      <xdr:spPr>
        <a:xfrm>
          <a:off x="18605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9EBF624-6007-4D08-BD11-C255EB157D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23716A8-6A82-4109-B485-2370E00FDB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3F45056-B844-4737-8D86-B2F17C2B93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19CC6B4-4DB1-4417-99E2-C47B991DCCC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9CA0123-3C1E-47BF-AE1E-BE104F45F3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148590</xdr:rowOff>
    </xdr:from>
    <xdr:to>
      <xdr:col>116</xdr:col>
      <xdr:colOff>114300</xdr:colOff>
      <xdr:row>40</xdr:row>
      <xdr:rowOff>78740</xdr:rowOff>
    </xdr:to>
    <xdr:sp macro="" textlink="">
      <xdr:nvSpPr>
        <xdr:cNvPr id="494" name="楕円 493">
          <a:extLst>
            <a:ext uri="{FF2B5EF4-FFF2-40B4-BE49-F238E27FC236}">
              <a16:creationId xmlns:a16="http://schemas.microsoft.com/office/drawing/2014/main" id="{67294B8F-B032-486A-A022-B6314F7D47A7}"/>
            </a:ext>
          </a:extLst>
        </xdr:cNvPr>
        <xdr:cNvSpPr/>
      </xdr:nvSpPr>
      <xdr:spPr>
        <a:xfrm>
          <a:off x="221107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127017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24579AE-9582-4D2E-81FB-8F43F20DE90D}"/>
            </a:ext>
          </a:extLst>
        </xdr:cNvPr>
        <xdr:cNvSpPr txBox="1"/>
      </xdr:nvSpPr>
      <xdr:spPr>
        <a:xfrm>
          <a:off x="221996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152400</xdr:rowOff>
    </xdr:from>
    <xdr:to>
      <xdr:col>112</xdr:col>
      <xdr:colOff>38100</xdr:colOff>
      <xdr:row>40</xdr:row>
      <xdr:rowOff>82550</xdr:rowOff>
    </xdr:to>
    <xdr:sp macro="" textlink="">
      <xdr:nvSpPr>
        <xdr:cNvPr id="496" name="楕円 495">
          <a:extLst>
            <a:ext uri="{FF2B5EF4-FFF2-40B4-BE49-F238E27FC236}">
              <a16:creationId xmlns:a16="http://schemas.microsoft.com/office/drawing/2014/main" id="{B9358A41-719C-4D02-A305-CAFAE7E83927}"/>
            </a:ext>
          </a:extLst>
        </xdr:cNvPr>
        <xdr:cNvSpPr/>
      </xdr:nvSpPr>
      <xdr:spPr>
        <a:xfrm>
          <a:off x="21272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27940</xdr:rowOff>
    </xdr:from>
    <xdr:to>
      <xdr:col>116</xdr:col>
      <xdr:colOff>63500</xdr:colOff>
      <xdr:row>40</xdr:row>
      <xdr:rowOff>31750</xdr:rowOff>
    </xdr:to>
    <xdr:cxnSp macro="">
      <xdr:nvCxnSpPr>
        <xdr:cNvPr id="497" name="直線コネクタ 496">
          <a:extLst>
            <a:ext uri="{FF2B5EF4-FFF2-40B4-BE49-F238E27FC236}">
              <a16:creationId xmlns:a16="http://schemas.microsoft.com/office/drawing/2014/main" id="{3D8FEC0C-5F49-4AC3-BDEB-74EE7DC3890A}"/>
            </a:ext>
          </a:extLst>
        </xdr:cNvPr>
        <xdr:cNvCxnSpPr/>
      </xdr:nvCxnSpPr>
      <xdr:spPr>
        <a:xfrm flipV="1">
          <a:off x="21323300" y="6885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498" name="楕円 497">
          <a:extLst>
            <a:ext uri="{FF2B5EF4-FFF2-40B4-BE49-F238E27FC236}">
              <a16:creationId xmlns:a16="http://schemas.microsoft.com/office/drawing/2014/main" id="{C7D175C1-24DB-4C3C-B621-FB92AC3C73E6}"/>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31750</xdr:rowOff>
    </xdr:from>
    <xdr:to>
      <xdr:col>111</xdr:col>
      <xdr:colOff>177800</xdr:colOff>
      <xdr:row>40</xdr:row>
      <xdr:rowOff>34290</xdr:rowOff>
    </xdr:to>
    <xdr:cxnSp macro="">
      <xdr:nvCxnSpPr>
        <xdr:cNvPr id="499" name="直線コネクタ 498">
          <a:extLst>
            <a:ext uri="{FF2B5EF4-FFF2-40B4-BE49-F238E27FC236}">
              <a16:creationId xmlns:a16="http://schemas.microsoft.com/office/drawing/2014/main" id="{CB18192E-232D-41F6-9406-FDB6F46199BB}"/>
            </a:ext>
          </a:extLst>
        </xdr:cNvPr>
        <xdr:cNvCxnSpPr/>
      </xdr:nvCxnSpPr>
      <xdr:spPr>
        <a:xfrm flipV="1">
          <a:off x="20434300" y="6889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160020</xdr:rowOff>
    </xdr:from>
    <xdr:to>
      <xdr:col>102</xdr:col>
      <xdr:colOff>165100</xdr:colOff>
      <xdr:row>40</xdr:row>
      <xdr:rowOff>90170</xdr:rowOff>
    </xdr:to>
    <xdr:sp macro="" textlink="">
      <xdr:nvSpPr>
        <xdr:cNvPr id="500" name="楕円 499">
          <a:extLst>
            <a:ext uri="{FF2B5EF4-FFF2-40B4-BE49-F238E27FC236}">
              <a16:creationId xmlns:a16="http://schemas.microsoft.com/office/drawing/2014/main" id="{9AA2EA50-01F7-4DBA-906B-524E4C0988D8}"/>
            </a:ext>
          </a:extLst>
        </xdr:cNvPr>
        <xdr:cNvSpPr/>
      </xdr:nvSpPr>
      <xdr:spPr>
        <a:xfrm>
          <a:off x="194945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39370</xdr:rowOff>
    </xdr:to>
    <xdr:cxnSp macro="">
      <xdr:nvCxnSpPr>
        <xdr:cNvPr id="501" name="直線コネクタ 500">
          <a:extLst>
            <a:ext uri="{FF2B5EF4-FFF2-40B4-BE49-F238E27FC236}">
              <a16:creationId xmlns:a16="http://schemas.microsoft.com/office/drawing/2014/main" id="{DD3BF165-ACEC-4F5A-9B5A-026B10ABED49}"/>
            </a:ext>
          </a:extLst>
        </xdr:cNvPr>
        <xdr:cNvCxnSpPr/>
      </xdr:nvCxnSpPr>
      <xdr:spPr>
        <a:xfrm flipV="1">
          <a:off x="19545300" y="68922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163830</xdr:rowOff>
    </xdr:from>
    <xdr:to>
      <xdr:col>98</xdr:col>
      <xdr:colOff>38100</xdr:colOff>
      <xdr:row>40</xdr:row>
      <xdr:rowOff>93980</xdr:rowOff>
    </xdr:to>
    <xdr:sp macro="" textlink="">
      <xdr:nvSpPr>
        <xdr:cNvPr id="502" name="楕円 501">
          <a:extLst>
            <a:ext uri="{FF2B5EF4-FFF2-40B4-BE49-F238E27FC236}">
              <a16:creationId xmlns:a16="http://schemas.microsoft.com/office/drawing/2014/main" id="{E1CFB471-4E7C-44D4-8F8F-77BE53C908CD}"/>
            </a:ext>
          </a:extLst>
        </xdr:cNvPr>
        <xdr:cNvSpPr/>
      </xdr:nvSpPr>
      <xdr:spPr>
        <a:xfrm>
          <a:off x="186055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39370</xdr:rowOff>
    </xdr:from>
    <xdr:to>
      <xdr:col>102</xdr:col>
      <xdr:colOff>114300</xdr:colOff>
      <xdr:row>40</xdr:row>
      <xdr:rowOff>43180</xdr:rowOff>
    </xdr:to>
    <xdr:cxnSp macro="">
      <xdr:nvCxnSpPr>
        <xdr:cNvPr id="503" name="直線コネクタ 502">
          <a:extLst>
            <a:ext uri="{FF2B5EF4-FFF2-40B4-BE49-F238E27FC236}">
              <a16:creationId xmlns:a16="http://schemas.microsoft.com/office/drawing/2014/main" id="{08EC6FD5-142F-4954-97D4-862DAA310C18}"/>
            </a:ext>
          </a:extLst>
        </xdr:cNvPr>
        <xdr:cNvCxnSpPr/>
      </xdr:nvCxnSpPr>
      <xdr:spPr>
        <a:xfrm flipV="1">
          <a:off x="18656300" y="6897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22877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CC586EC5-1BC2-42C9-9338-CC50C097A759}"/>
            </a:ext>
          </a:extLst>
        </xdr:cNvPr>
        <xdr:cNvSpPr txBox="1"/>
      </xdr:nvSpPr>
      <xdr:spPr>
        <a:xfrm>
          <a:off x="21075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CAAFDEB0-FD18-4D81-AE97-57313B469F57}"/>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DE0C784-ABCC-4D3C-99D7-4C4B5D55BBEA}"/>
            </a:ext>
          </a:extLst>
        </xdr:cNvPr>
        <xdr:cNvSpPr txBox="1"/>
      </xdr:nvSpPr>
      <xdr:spPr>
        <a:xfrm>
          <a:off x="1931042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8CD556F3-1711-4F06-AA22-FFF9E1D0B6D7}"/>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73677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E3C847EE-3BD1-49BF-806A-D494448DD920}"/>
            </a:ext>
          </a:extLst>
        </xdr:cNvPr>
        <xdr:cNvSpPr txBox="1"/>
      </xdr:nvSpPr>
      <xdr:spPr>
        <a:xfrm>
          <a:off x="210757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548B2345-CDC1-4A67-AC15-0DEDDFD69C4C}"/>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81297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59F09D7-7F09-450E-981C-6EDC5C235778}"/>
            </a:ext>
          </a:extLst>
        </xdr:cNvPr>
        <xdr:cNvSpPr txBox="1"/>
      </xdr:nvSpPr>
      <xdr:spPr>
        <a:xfrm>
          <a:off x="19310427"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85107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80BC9826-8446-4F6A-BA6B-2661D80E2B95}"/>
            </a:ext>
          </a:extLst>
        </xdr:cNvPr>
        <xdr:cNvSpPr txBox="1"/>
      </xdr:nvSpPr>
      <xdr:spPr>
        <a:xfrm>
          <a:off x="18421427"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F79ED9A-6C1F-4C53-8B11-5E975D7416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2BFCC0E-0C8A-4188-A716-7FF65EC89D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A46C548E-BCBF-4842-AEF0-689FECBDFC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BE61EF96-2821-49AD-915F-97F7D23AE3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47472222-A687-492D-956B-CDA9BE0949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BAFD331-62C9-4DD8-825C-AF41E7BAA3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B14567E-D0AC-491D-821D-76903850C8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903EF55-9FAC-484E-BB95-59A09340D7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B806A85-CCA8-4EF3-9683-A09C2B63F4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4FB9844B-2F79-4103-8C55-C2E9B50BA8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E814DD-0011-45C8-BAA5-FF43B7EC41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1AD36F73-2F5F-4E5E-BC3C-7FAA18E528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B4A90FB0-230C-4ABC-A978-8A7399E3237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C61358C-21C0-4CB7-8A6B-2AB70EEEAE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B84A8E3-F9EC-4680-8F9A-B5896994C98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23FA8B5B-7FE6-496F-9AA2-8D3C04076B8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72CADFD8-4157-46BF-A361-6D8837AADA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112F229F-512B-45DC-9202-931F60615B9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8D613A18-AE63-4E03-988A-1060137F04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BB4A24F3-8F0D-4AF3-BB94-29219898FD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39EB0C2D-0D3E-4D2C-A058-59BEC0D316C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D3AF319-5A66-4DB1-99C4-7BE8B07719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6087A89E-BDD6-48A4-8FB5-7E897637EE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42F6AB7A-DB70-4BDC-A253-27027DD527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D230417C-0468-457D-915D-D0689F1E1D89}"/>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A13EFAA9-A05E-454E-8234-40D59EA085FD}"/>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C8A6CDC0-735E-4647-BBA6-BF0FA0F76763}"/>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53E099FC-9CC1-4475-B2DD-1A0534860C16}"/>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C5AB5E2C-31A1-4781-9414-11A2BADE446D}"/>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CA9BA088-AECD-4C10-9103-32B7F85A9B1F}"/>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294D42D9-AD2A-46D5-A023-CB2817E218E2}"/>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7010EC23-5226-434D-BAAA-EE806AB6406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4" name="フローチャート: 判断 543">
          <a:extLst>
            <a:ext uri="{FF2B5EF4-FFF2-40B4-BE49-F238E27FC236}">
              <a16:creationId xmlns:a16="http://schemas.microsoft.com/office/drawing/2014/main" id="{B4D8988E-BD5B-4B1C-ADEE-52A5E54D74BE}"/>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5" name="フローチャート: 判断 544">
          <a:extLst>
            <a:ext uri="{FF2B5EF4-FFF2-40B4-BE49-F238E27FC236}">
              <a16:creationId xmlns:a16="http://schemas.microsoft.com/office/drawing/2014/main" id="{DA956CDC-065D-43D6-B2E6-93A973791FA6}"/>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6" name="フローチャート: 判断 545">
          <a:extLst>
            <a:ext uri="{FF2B5EF4-FFF2-40B4-BE49-F238E27FC236}">
              <a16:creationId xmlns:a16="http://schemas.microsoft.com/office/drawing/2014/main" id="{63983E0A-A916-48C3-BBEB-892AD1C05FEA}"/>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CB1FECB-984E-4FB1-88C1-5B64A73DD2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25E48CF-CD0C-45F1-A551-315F4EBEAE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7EEE857-206D-4386-8F77-16E0633C6C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3873A90-83F6-4455-BAC3-D13186756A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633053C-F6FA-43C1-95D0-8452F87703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168275</xdr:rowOff>
    </xdr:from>
    <xdr:to>
      <xdr:col>85</xdr:col>
      <xdr:colOff>177800</xdr:colOff>
      <xdr:row>63</xdr:row>
      <xdr:rowOff>98425</xdr:rowOff>
    </xdr:to>
    <xdr:sp macro="" textlink="">
      <xdr:nvSpPr>
        <xdr:cNvPr id="552" name="楕円 551">
          <a:extLst>
            <a:ext uri="{FF2B5EF4-FFF2-40B4-BE49-F238E27FC236}">
              <a16:creationId xmlns:a16="http://schemas.microsoft.com/office/drawing/2014/main" id="{E0997910-2625-401E-86FA-A23C0BFD45CE}"/>
            </a:ext>
          </a:extLst>
        </xdr:cNvPr>
        <xdr:cNvSpPr/>
      </xdr:nvSpPr>
      <xdr:spPr>
        <a:xfrm>
          <a:off x="16268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83202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939716-7003-4196-954F-B95BA3114971}"/>
            </a:ext>
          </a:extLst>
        </xdr:cNvPr>
        <xdr:cNvSpPr txBox="1"/>
      </xdr:nvSpPr>
      <xdr:spPr>
        <a:xfrm>
          <a:off x="16357600" y="1071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xdr:rowOff>
    </xdr:from>
    <xdr:to>
      <xdr:col>81</xdr:col>
      <xdr:colOff>101600</xdr:colOff>
      <xdr:row>63</xdr:row>
      <xdr:rowOff>106045</xdr:rowOff>
    </xdr:to>
    <xdr:sp macro="" textlink="">
      <xdr:nvSpPr>
        <xdr:cNvPr id="554" name="楕円 553">
          <a:extLst>
            <a:ext uri="{FF2B5EF4-FFF2-40B4-BE49-F238E27FC236}">
              <a16:creationId xmlns:a16="http://schemas.microsoft.com/office/drawing/2014/main" id="{EEDD7019-E925-4EE5-A10F-D26FB5F4FA60}"/>
            </a:ext>
          </a:extLst>
        </xdr:cNvPr>
        <xdr:cNvSpPr/>
      </xdr:nvSpPr>
      <xdr:spPr>
        <a:xfrm>
          <a:off x="1543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47625</xdr:rowOff>
    </xdr:from>
    <xdr:to>
      <xdr:col>85</xdr:col>
      <xdr:colOff>127000</xdr:colOff>
      <xdr:row>63</xdr:row>
      <xdr:rowOff>55245</xdr:rowOff>
    </xdr:to>
    <xdr:cxnSp macro="">
      <xdr:nvCxnSpPr>
        <xdr:cNvPr id="555" name="直線コネクタ 554">
          <a:extLst>
            <a:ext uri="{FF2B5EF4-FFF2-40B4-BE49-F238E27FC236}">
              <a16:creationId xmlns:a16="http://schemas.microsoft.com/office/drawing/2014/main" id="{FEEC580E-4844-4DF3-86D0-EC46C355DBAF}"/>
            </a:ext>
          </a:extLst>
        </xdr:cNvPr>
        <xdr:cNvCxnSpPr/>
      </xdr:nvCxnSpPr>
      <xdr:spPr>
        <a:xfrm flipV="1">
          <a:off x="15481300" y="10848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xdr:rowOff>
    </xdr:from>
    <xdr:to>
      <xdr:col>76</xdr:col>
      <xdr:colOff>165100</xdr:colOff>
      <xdr:row>63</xdr:row>
      <xdr:rowOff>109855</xdr:rowOff>
    </xdr:to>
    <xdr:sp macro="" textlink="">
      <xdr:nvSpPr>
        <xdr:cNvPr id="556" name="楕円 555">
          <a:extLst>
            <a:ext uri="{FF2B5EF4-FFF2-40B4-BE49-F238E27FC236}">
              <a16:creationId xmlns:a16="http://schemas.microsoft.com/office/drawing/2014/main" id="{B7BD2025-0AF2-4425-8C60-41D967340E86}"/>
            </a:ext>
          </a:extLst>
        </xdr:cNvPr>
        <xdr:cNvSpPr/>
      </xdr:nvSpPr>
      <xdr:spPr>
        <a:xfrm>
          <a:off x="14541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55245</xdr:rowOff>
    </xdr:from>
    <xdr:to>
      <xdr:col>81</xdr:col>
      <xdr:colOff>50800</xdr:colOff>
      <xdr:row>63</xdr:row>
      <xdr:rowOff>59055</xdr:rowOff>
    </xdr:to>
    <xdr:cxnSp macro="">
      <xdr:nvCxnSpPr>
        <xdr:cNvPr id="557" name="直線コネクタ 556">
          <a:extLst>
            <a:ext uri="{FF2B5EF4-FFF2-40B4-BE49-F238E27FC236}">
              <a16:creationId xmlns:a16="http://schemas.microsoft.com/office/drawing/2014/main" id="{CB2CB140-5EF0-4BCB-8AC7-485DF1454B5B}"/>
            </a:ext>
          </a:extLst>
        </xdr:cNvPr>
        <xdr:cNvCxnSpPr/>
      </xdr:nvCxnSpPr>
      <xdr:spPr>
        <a:xfrm flipV="1">
          <a:off x="14592300" y="10856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xdr:rowOff>
    </xdr:from>
    <xdr:to>
      <xdr:col>72</xdr:col>
      <xdr:colOff>38100</xdr:colOff>
      <xdr:row>63</xdr:row>
      <xdr:rowOff>106045</xdr:rowOff>
    </xdr:to>
    <xdr:sp macro="" textlink="">
      <xdr:nvSpPr>
        <xdr:cNvPr id="558" name="楕円 557">
          <a:extLst>
            <a:ext uri="{FF2B5EF4-FFF2-40B4-BE49-F238E27FC236}">
              <a16:creationId xmlns:a16="http://schemas.microsoft.com/office/drawing/2014/main" id="{737C8C8B-D8C2-4856-8854-620AF6535D7E}"/>
            </a:ext>
          </a:extLst>
        </xdr:cNvPr>
        <xdr:cNvSpPr/>
      </xdr:nvSpPr>
      <xdr:spPr>
        <a:xfrm>
          <a:off x="1365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55245</xdr:rowOff>
    </xdr:from>
    <xdr:to>
      <xdr:col>76</xdr:col>
      <xdr:colOff>114300</xdr:colOff>
      <xdr:row>63</xdr:row>
      <xdr:rowOff>59055</xdr:rowOff>
    </xdr:to>
    <xdr:cxnSp macro="">
      <xdr:nvCxnSpPr>
        <xdr:cNvPr id="559" name="直線コネクタ 558">
          <a:extLst>
            <a:ext uri="{FF2B5EF4-FFF2-40B4-BE49-F238E27FC236}">
              <a16:creationId xmlns:a16="http://schemas.microsoft.com/office/drawing/2014/main" id="{E2F19A91-304E-4A02-BE9F-D13007B2D23E}"/>
            </a:ext>
          </a:extLst>
        </xdr:cNvPr>
        <xdr:cNvCxnSpPr/>
      </xdr:nvCxnSpPr>
      <xdr:spPr>
        <a:xfrm>
          <a:off x="13703300" y="10856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158750</xdr:rowOff>
    </xdr:from>
    <xdr:to>
      <xdr:col>67</xdr:col>
      <xdr:colOff>101600</xdr:colOff>
      <xdr:row>63</xdr:row>
      <xdr:rowOff>88900</xdr:rowOff>
    </xdr:to>
    <xdr:sp macro="" textlink="">
      <xdr:nvSpPr>
        <xdr:cNvPr id="560" name="楕円 559">
          <a:extLst>
            <a:ext uri="{FF2B5EF4-FFF2-40B4-BE49-F238E27FC236}">
              <a16:creationId xmlns:a16="http://schemas.microsoft.com/office/drawing/2014/main" id="{49AF0EBA-A2E1-4C40-AC2A-B90B03989F00}"/>
            </a:ext>
          </a:extLst>
        </xdr:cNvPr>
        <xdr:cNvSpPr/>
      </xdr:nvSpPr>
      <xdr:spPr>
        <a:xfrm>
          <a:off x="1276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38100</xdr:rowOff>
    </xdr:from>
    <xdr:to>
      <xdr:col>71</xdr:col>
      <xdr:colOff>177800</xdr:colOff>
      <xdr:row>63</xdr:row>
      <xdr:rowOff>55245</xdr:rowOff>
    </xdr:to>
    <xdr:cxnSp macro="">
      <xdr:nvCxnSpPr>
        <xdr:cNvPr id="561" name="直線コネクタ 560">
          <a:extLst>
            <a:ext uri="{FF2B5EF4-FFF2-40B4-BE49-F238E27FC236}">
              <a16:creationId xmlns:a16="http://schemas.microsoft.com/office/drawing/2014/main" id="{3B62CC12-53E3-493A-9EFD-61133D7781C6}"/>
            </a:ext>
          </a:extLst>
        </xdr:cNvPr>
        <xdr:cNvCxnSpPr/>
      </xdr:nvCxnSpPr>
      <xdr:spPr>
        <a:xfrm>
          <a:off x="12814300" y="10839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学校施設】&#10;有形固定資産減価償却率">
          <a:extLst>
            <a:ext uri="{FF2B5EF4-FFF2-40B4-BE49-F238E27FC236}">
              <a16:creationId xmlns:a16="http://schemas.microsoft.com/office/drawing/2014/main" id="{64138A54-B3AA-4B40-ABCD-13242D0DB298}"/>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3" name="n_2aveValue【学校施設】&#10;有形固定資産減価償却率">
          <a:extLst>
            <a:ext uri="{FF2B5EF4-FFF2-40B4-BE49-F238E27FC236}">
              <a16:creationId xmlns:a16="http://schemas.microsoft.com/office/drawing/2014/main" id="{CD2B8359-EF87-4FEB-A2A6-77027DBFD444}"/>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4" name="n_3aveValue【学校施設】&#10;有形固定資産減価償却率">
          <a:extLst>
            <a:ext uri="{FF2B5EF4-FFF2-40B4-BE49-F238E27FC236}">
              <a16:creationId xmlns:a16="http://schemas.microsoft.com/office/drawing/2014/main" id="{FCA71109-2D17-4285-9585-B577D0D0E273}"/>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5" name="n_4aveValue【学校施設】&#10;有形固定資産減価償却率">
          <a:extLst>
            <a:ext uri="{FF2B5EF4-FFF2-40B4-BE49-F238E27FC236}">
              <a16:creationId xmlns:a16="http://schemas.microsoft.com/office/drawing/2014/main" id="{ABE16EDD-DA60-43B6-981A-E82FD438E457}"/>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97172</xdr:rowOff>
    </xdr:from>
    <xdr:ext cx="405111" cy="259045"/>
    <xdr:sp macro="" textlink="">
      <xdr:nvSpPr>
        <xdr:cNvPr id="566" name="n_1mainValue【学校施設】&#10;有形固定資産減価償却率">
          <a:extLst>
            <a:ext uri="{FF2B5EF4-FFF2-40B4-BE49-F238E27FC236}">
              <a16:creationId xmlns:a16="http://schemas.microsoft.com/office/drawing/2014/main" id="{7CD5316D-13B6-4CD5-B8EB-C484D049AAE8}"/>
            </a:ext>
          </a:extLst>
        </xdr:cNvPr>
        <xdr:cNvSpPr txBox="1"/>
      </xdr:nvSpPr>
      <xdr:spPr>
        <a:xfrm>
          <a:off x="15266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100982</xdr:rowOff>
    </xdr:from>
    <xdr:ext cx="405111" cy="259045"/>
    <xdr:sp macro="" textlink="">
      <xdr:nvSpPr>
        <xdr:cNvPr id="567" name="n_2mainValue【学校施設】&#10;有形固定資産減価償却率">
          <a:extLst>
            <a:ext uri="{FF2B5EF4-FFF2-40B4-BE49-F238E27FC236}">
              <a16:creationId xmlns:a16="http://schemas.microsoft.com/office/drawing/2014/main" id="{998F1952-9FA6-4073-BC26-BA0DC4CEE29E}"/>
            </a:ext>
          </a:extLst>
        </xdr:cNvPr>
        <xdr:cNvSpPr txBox="1"/>
      </xdr:nvSpPr>
      <xdr:spPr>
        <a:xfrm>
          <a:off x="14389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97172</xdr:rowOff>
    </xdr:from>
    <xdr:ext cx="405111" cy="259045"/>
    <xdr:sp macro="" textlink="">
      <xdr:nvSpPr>
        <xdr:cNvPr id="568" name="n_3mainValue【学校施設】&#10;有形固定資産減価償却率">
          <a:extLst>
            <a:ext uri="{FF2B5EF4-FFF2-40B4-BE49-F238E27FC236}">
              <a16:creationId xmlns:a16="http://schemas.microsoft.com/office/drawing/2014/main" id="{DFF63C15-BCDF-492B-AB16-E933F65DA04F}"/>
            </a:ext>
          </a:extLst>
        </xdr:cNvPr>
        <xdr:cNvSpPr txBox="1"/>
      </xdr:nvSpPr>
      <xdr:spPr>
        <a:xfrm>
          <a:off x="13500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80027</xdr:rowOff>
    </xdr:from>
    <xdr:ext cx="405111" cy="259045"/>
    <xdr:sp macro="" textlink="">
      <xdr:nvSpPr>
        <xdr:cNvPr id="569" name="n_4mainValue【学校施設】&#10;有形固定資産減価償却率">
          <a:extLst>
            <a:ext uri="{FF2B5EF4-FFF2-40B4-BE49-F238E27FC236}">
              <a16:creationId xmlns:a16="http://schemas.microsoft.com/office/drawing/2014/main" id="{D96276F5-6A18-47C0-A8EA-525628445273}"/>
            </a:ext>
          </a:extLst>
        </xdr:cNvPr>
        <xdr:cNvSpPr txBox="1"/>
      </xdr:nvSpPr>
      <xdr:spPr>
        <a:xfrm>
          <a:off x="12611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825FA1E-897D-4479-82A6-897C9001B3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EC4C742-6B66-4B20-8F29-E57BB463B8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D98283DC-A4A0-48A1-B293-BA9CC15EED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198B69C-35CC-4424-8B01-0B503B0A003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80C59904-0DE7-4EDE-9A23-7CFF0F42E7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49EC154-E7B5-4130-A3AB-9748B1C8F2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68584C99-A00C-4FFD-8519-AB0F4C8B44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FA77D35-F835-4E0F-83A2-0F5F6BC99F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F971D4F-A4FC-4B0A-AA62-58210A29C5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E9737584-9FD8-43EE-99F7-52ED57CF6A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6F595B8A-B393-4357-8A9A-F2B4AAE4889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E62DC0F9-BEBC-4046-9766-968325699D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2CA1F655-A9E7-4320-BDE0-C6C8327806D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F516B87-69C7-4B0C-AF2A-9575FEDD44D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38393A00-B759-409F-A464-FA3D8CD253A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E2909908-908F-414F-9A4B-D233448D5A9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9B337775-6FDB-483A-8B37-60A25F0107A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955F00BA-6682-4AEB-AC83-9B808B5936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3D559411-1424-48CF-A3FB-8C6DB3A2DC2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12B1C164-069B-470F-A331-59FB0509F98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A87EC33F-6350-4DD1-86FB-DDE0E8620FD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B04F625D-E323-493F-99A8-F41D3080D35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7D8C087F-CD6F-4798-8697-D6FDFF53DAE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E1BA975B-8454-4A40-AB77-F8ABA9F34F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CE804D80-F4E1-4168-92D3-3B3F3E1B04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B91E876-9CA7-4B8E-A7AE-CD422557ED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C1B89C65-2C44-49BB-8014-88BF49B96003}"/>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7ED516AE-2561-45FB-BD81-B9B56295F045}"/>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4E655348-31E4-48C3-9E28-E31DD941EDA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38F4A4BE-2C6A-4792-8410-B12BCB7C2737}"/>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63DC3EFE-4EA9-4196-85A1-AFA9ADF783F4}"/>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3AAFF57F-9F96-4B62-B5A2-729C05A98A26}"/>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DACAF422-5F60-4D74-804B-C5792513BB71}"/>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25618</xdr:rowOff>
    </xdr:from>
    <xdr:to>
      <xdr:col>112</xdr:col>
      <xdr:colOff>38100</xdr:colOff>
      <xdr:row>60</xdr:row>
      <xdr:rowOff>127218</xdr:rowOff>
    </xdr:to>
    <xdr:sp macro="" textlink="">
      <xdr:nvSpPr>
        <xdr:cNvPr id="603" name="フローチャート: 判断 602">
          <a:extLst>
            <a:ext uri="{FF2B5EF4-FFF2-40B4-BE49-F238E27FC236}">
              <a16:creationId xmlns:a16="http://schemas.microsoft.com/office/drawing/2014/main" id="{074FBB6D-4C98-4875-B995-3C8DE77546BA}"/>
            </a:ext>
          </a:extLst>
        </xdr:cNvPr>
        <xdr:cNvSpPr/>
      </xdr:nvSpPr>
      <xdr:spPr>
        <a:xfrm>
          <a:off x="21272500" y="1031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147755</xdr:rowOff>
    </xdr:from>
    <xdr:to>
      <xdr:col>107</xdr:col>
      <xdr:colOff>101600</xdr:colOff>
      <xdr:row>60</xdr:row>
      <xdr:rowOff>77905</xdr:rowOff>
    </xdr:to>
    <xdr:sp macro="" textlink="">
      <xdr:nvSpPr>
        <xdr:cNvPr id="604" name="フローチャート: 判断 603">
          <a:extLst>
            <a:ext uri="{FF2B5EF4-FFF2-40B4-BE49-F238E27FC236}">
              <a16:creationId xmlns:a16="http://schemas.microsoft.com/office/drawing/2014/main" id="{29D21B15-AAED-48CF-B44D-69B7DF8DCD16}"/>
            </a:ext>
          </a:extLst>
        </xdr:cNvPr>
        <xdr:cNvSpPr/>
      </xdr:nvSpPr>
      <xdr:spPr>
        <a:xfrm>
          <a:off x="20383500" y="1026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144490</xdr:rowOff>
    </xdr:from>
    <xdr:to>
      <xdr:col>102</xdr:col>
      <xdr:colOff>165100</xdr:colOff>
      <xdr:row>60</xdr:row>
      <xdr:rowOff>74640</xdr:rowOff>
    </xdr:to>
    <xdr:sp macro="" textlink="">
      <xdr:nvSpPr>
        <xdr:cNvPr id="605" name="フローチャート: 判断 604">
          <a:extLst>
            <a:ext uri="{FF2B5EF4-FFF2-40B4-BE49-F238E27FC236}">
              <a16:creationId xmlns:a16="http://schemas.microsoft.com/office/drawing/2014/main" id="{64CCCB72-1E16-4077-A05D-8E6BC5B00CD0}"/>
            </a:ext>
          </a:extLst>
        </xdr:cNvPr>
        <xdr:cNvSpPr/>
      </xdr:nvSpPr>
      <xdr:spPr>
        <a:xfrm>
          <a:off x="19494500" y="10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6" name="フローチャート: 判断 605">
          <a:extLst>
            <a:ext uri="{FF2B5EF4-FFF2-40B4-BE49-F238E27FC236}">
              <a16:creationId xmlns:a16="http://schemas.microsoft.com/office/drawing/2014/main" id="{82486A44-5EAC-433B-943F-3B355788B8C2}"/>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9D646B8-3233-4A53-BE9E-464BA62590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C4AB274-58C8-44CD-B80E-22BBF8CD8A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6DA0D45-B2C7-4CD1-981F-FF69DDF79E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32271EC-E675-494D-AEB4-974EC4987D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A2A7992-D1D6-4BA9-958F-4ADFE71125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93545</xdr:rowOff>
    </xdr:from>
    <xdr:to>
      <xdr:col>116</xdr:col>
      <xdr:colOff>114300</xdr:colOff>
      <xdr:row>63</xdr:row>
      <xdr:rowOff>23695</xdr:rowOff>
    </xdr:to>
    <xdr:sp macro="" textlink="">
      <xdr:nvSpPr>
        <xdr:cNvPr id="612" name="楕円 611">
          <a:extLst>
            <a:ext uri="{FF2B5EF4-FFF2-40B4-BE49-F238E27FC236}">
              <a16:creationId xmlns:a16="http://schemas.microsoft.com/office/drawing/2014/main" id="{B43D7B0B-0E2A-4D3F-8D23-3790A4D8DC75}"/>
            </a:ext>
          </a:extLst>
        </xdr:cNvPr>
        <xdr:cNvSpPr/>
      </xdr:nvSpPr>
      <xdr:spPr>
        <a:xfrm>
          <a:off x="22110700" y="107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71972</xdr:rowOff>
    </xdr:from>
    <xdr:ext cx="469744" cy="259045"/>
    <xdr:sp macro="" textlink="">
      <xdr:nvSpPr>
        <xdr:cNvPr id="613" name="【学校施設】&#10;一人当たり面積該当値テキスト">
          <a:extLst>
            <a:ext uri="{FF2B5EF4-FFF2-40B4-BE49-F238E27FC236}">
              <a16:creationId xmlns:a16="http://schemas.microsoft.com/office/drawing/2014/main" id="{B0116D75-65F4-49C0-9B9E-DE511C60642F}"/>
            </a:ext>
          </a:extLst>
        </xdr:cNvPr>
        <xdr:cNvSpPr txBox="1"/>
      </xdr:nvSpPr>
      <xdr:spPr>
        <a:xfrm>
          <a:off x="22199600" y="1070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14" name="楕円 613">
          <a:extLst>
            <a:ext uri="{FF2B5EF4-FFF2-40B4-BE49-F238E27FC236}">
              <a16:creationId xmlns:a16="http://schemas.microsoft.com/office/drawing/2014/main" id="{383B8208-396D-47D1-8BF5-A0372937E883}"/>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144345</xdr:rowOff>
    </xdr:from>
    <xdr:to>
      <xdr:col>116</xdr:col>
      <xdr:colOff>63500</xdr:colOff>
      <xdr:row>62</xdr:row>
      <xdr:rowOff>150876</xdr:rowOff>
    </xdr:to>
    <xdr:cxnSp macro="">
      <xdr:nvCxnSpPr>
        <xdr:cNvPr id="615" name="直線コネクタ 614">
          <a:extLst>
            <a:ext uri="{FF2B5EF4-FFF2-40B4-BE49-F238E27FC236}">
              <a16:creationId xmlns:a16="http://schemas.microsoft.com/office/drawing/2014/main" id="{53095E6C-289E-4EE0-A58A-1C914EEC5E33}"/>
            </a:ext>
          </a:extLst>
        </xdr:cNvPr>
        <xdr:cNvCxnSpPr/>
      </xdr:nvCxnSpPr>
      <xdr:spPr>
        <a:xfrm flipV="1">
          <a:off x="21323300" y="1077424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104974</xdr:rowOff>
    </xdr:from>
    <xdr:to>
      <xdr:col>107</xdr:col>
      <xdr:colOff>101600</xdr:colOff>
      <xdr:row>63</xdr:row>
      <xdr:rowOff>35124</xdr:rowOff>
    </xdr:to>
    <xdr:sp macro="" textlink="">
      <xdr:nvSpPr>
        <xdr:cNvPr id="616" name="楕円 615">
          <a:extLst>
            <a:ext uri="{FF2B5EF4-FFF2-40B4-BE49-F238E27FC236}">
              <a16:creationId xmlns:a16="http://schemas.microsoft.com/office/drawing/2014/main" id="{F8E1BE6A-45B5-40F2-9051-CBFF966F4624}"/>
            </a:ext>
          </a:extLst>
        </xdr:cNvPr>
        <xdr:cNvSpPr/>
      </xdr:nvSpPr>
      <xdr:spPr>
        <a:xfrm>
          <a:off x="20383500" y="107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155774</xdr:rowOff>
    </xdr:to>
    <xdr:cxnSp macro="">
      <xdr:nvCxnSpPr>
        <xdr:cNvPr id="617" name="直線コネクタ 616">
          <a:extLst>
            <a:ext uri="{FF2B5EF4-FFF2-40B4-BE49-F238E27FC236}">
              <a16:creationId xmlns:a16="http://schemas.microsoft.com/office/drawing/2014/main" id="{2471DBCD-B1D2-4B69-8F05-9B2845C4566D}"/>
            </a:ext>
          </a:extLst>
        </xdr:cNvPr>
        <xdr:cNvCxnSpPr/>
      </xdr:nvCxnSpPr>
      <xdr:spPr>
        <a:xfrm flipV="1">
          <a:off x="20434300" y="107807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114772</xdr:rowOff>
    </xdr:from>
    <xdr:to>
      <xdr:col>102</xdr:col>
      <xdr:colOff>165100</xdr:colOff>
      <xdr:row>63</xdr:row>
      <xdr:rowOff>44922</xdr:rowOff>
    </xdr:to>
    <xdr:sp macro="" textlink="">
      <xdr:nvSpPr>
        <xdr:cNvPr id="618" name="楕円 617">
          <a:extLst>
            <a:ext uri="{FF2B5EF4-FFF2-40B4-BE49-F238E27FC236}">
              <a16:creationId xmlns:a16="http://schemas.microsoft.com/office/drawing/2014/main" id="{21D5A41B-1560-4783-932F-D5520DCAD63E}"/>
            </a:ext>
          </a:extLst>
        </xdr:cNvPr>
        <xdr:cNvSpPr/>
      </xdr:nvSpPr>
      <xdr:spPr>
        <a:xfrm>
          <a:off x="19494500" y="107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155774</xdr:rowOff>
    </xdr:from>
    <xdr:to>
      <xdr:col>107</xdr:col>
      <xdr:colOff>50800</xdr:colOff>
      <xdr:row>62</xdr:row>
      <xdr:rowOff>165572</xdr:rowOff>
    </xdr:to>
    <xdr:cxnSp macro="">
      <xdr:nvCxnSpPr>
        <xdr:cNvPr id="619" name="直線コネクタ 618">
          <a:extLst>
            <a:ext uri="{FF2B5EF4-FFF2-40B4-BE49-F238E27FC236}">
              <a16:creationId xmlns:a16="http://schemas.microsoft.com/office/drawing/2014/main" id="{0E2D63E9-2F68-4B83-BC2F-E952BD5C87F0}"/>
            </a:ext>
          </a:extLst>
        </xdr:cNvPr>
        <xdr:cNvCxnSpPr/>
      </xdr:nvCxnSpPr>
      <xdr:spPr>
        <a:xfrm flipV="1">
          <a:off x="19545300" y="107856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121956</xdr:rowOff>
    </xdr:from>
    <xdr:to>
      <xdr:col>98</xdr:col>
      <xdr:colOff>38100</xdr:colOff>
      <xdr:row>63</xdr:row>
      <xdr:rowOff>52106</xdr:rowOff>
    </xdr:to>
    <xdr:sp macro="" textlink="">
      <xdr:nvSpPr>
        <xdr:cNvPr id="620" name="楕円 619">
          <a:extLst>
            <a:ext uri="{FF2B5EF4-FFF2-40B4-BE49-F238E27FC236}">
              <a16:creationId xmlns:a16="http://schemas.microsoft.com/office/drawing/2014/main" id="{C159272C-C6E9-4480-B46F-9954095677F0}"/>
            </a:ext>
          </a:extLst>
        </xdr:cNvPr>
        <xdr:cNvSpPr/>
      </xdr:nvSpPr>
      <xdr:spPr>
        <a:xfrm>
          <a:off x="18605500" y="107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165572</xdr:rowOff>
    </xdr:from>
    <xdr:to>
      <xdr:col>102</xdr:col>
      <xdr:colOff>114300</xdr:colOff>
      <xdr:row>63</xdr:row>
      <xdr:rowOff>1306</xdr:rowOff>
    </xdr:to>
    <xdr:cxnSp macro="">
      <xdr:nvCxnSpPr>
        <xdr:cNvPr id="621" name="直線コネクタ 620">
          <a:extLst>
            <a:ext uri="{FF2B5EF4-FFF2-40B4-BE49-F238E27FC236}">
              <a16:creationId xmlns:a16="http://schemas.microsoft.com/office/drawing/2014/main" id="{E296BE35-82BB-41D3-B832-B199C49F8818}"/>
            </a:ext>
          </a:extLst>
        </xdr:cNvPr>
        <xdr:cNvCxnSpPr/>
      </xdr:nvCxnSpPr>
      <xdr:spPr>
        <a:xfrm flipV="1">
          <a:off x="18656300" y="1079547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143745</xdr:rowOff>
    </xdr:from>
    <xdr:ext cx="469744" cy="259045"/>
    <xdr:sp macro="" textlink="">
      <xdr:nvSpPr>
        <xdr:cNvPr id="622" name="n_1aveValue【学校施設】&#10;一人当たり面積">
          <a:extLst>
            <a:ext uri="{FF2B5EF4-FFF2-40B4-BE49-F238E27FC236}">
              <a16:creationId xmlns:a16="http://schemas.microsoft.com/office/drawing/2014/main" id="{EC491351-5CA2-41C3-8B25-833B058ED930}"/>
            </a:ext>
          </a:extLst>
        </xdr:cNvPr>
        <xdr:cNvSpPr txBox="1"/>
      </xdr:nvSpPr>
      <xdr:spPr>
        <a:xfrm>
          <a:off x="21075727" y="1008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94432</xdr:rowOff>
    </xdr:from>
    <xdr:ext cx="469744" cy="259045"/>
    <xdr:sp macro="" textlink="">
      <xdr:nvSpPr>
        <xdr:cNvPr id="623" name="n_2aveValue【学校施設】&#10;一人当たり面積">
          <a:extLst>
            <a:ext uri="{FF2B5EF4-FFF2-40B4-BE49-F238E27FC236}">
              <a16:creationId xmlns:a16="http://schemas.microsoft.com/office/drawing/2014/main" id="{73D4963E-30D6-43F2-B7A0-530967A02774}"/>
            </a:ext>
          </a:extLst>
        </xdr:cNvPr>
        <xdr:cNvSpPr txBox="1"/>
      </xdr:nvSpPr>
      <xdr:spPr>
        <a:xfrm>
          <a:off x="20199427" y="100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91167</xdr:rowOff>
    </xdr:from>
    <xdr:ext cx="469744" cy="259045"/>
    <xdr:sp macro="" textlink="">
      <xdr:nvSpPr>
        <xdr:cNvPr id="624" name="n_3aveValue【学校施設】&#10;一人当たり面積">
          <a:extLst>
            <a:ext uri="{FF2B5EF4-FFF2-40B4-BE49-F238E27FC236}">
              <a16:creationId xmlns:a16="http://schemas.microsoft.com/office/drawing/2014/main" id="{F1424697-40A4-4A76-A4D2-0BE6DA2EB560}"/>
            </a:ext>
          </a:extLst>
        </xdr:cNvPr>
        <xdr:cNvSpPr txBox="1"/>
      </xdr:nvSpPr>
      <xdr:spPr>
        <a:xfrm>
          <a:off x="19310427" y="1003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25" name="n_4aveValue【学校施設】&#10;一人当たり面積">
          <a:extLst>
            <a:ext uri="{FF2B5EF4-FFF2-40B4-BE49-F238E27FC236}">
              <a16:creationId xmlns:a16="http://schemas.microsoft.com/office/drawing/2014/main" id="{D366D811-7861-4F75-954A-92792B83C978}"/>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26" name="n_1mainValue【学校施設】&#10;一人当たり面積">
          <a:extLst>
            <a:ext uri="{FF2B5EF4-FFF2-40B4-BE49-F238E27FC236}">
              <a16:creationId xmlns:a16="http://schemas.microsoft.com/office/drawing/2014/main" id="{B10910E5-4F91-4120-95AC-4D1020ECEF02}"/>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26251</xdr:rowOff>
    </xdr:from>
    <xdr:ext cx="469744" cy="259045"/>
    <xdr:sp macro="" textlink="">
      <xdr:nvSpPr>
        <xdr:cNvPr id="627" name="n_2mainValue【学校施設】&#10;一人当たり面積">
          <a:extLst>
            <a:ext uri="{FF2B5EF4-FFF2-40B4-BE49-F238E27FC236}">
              <a16:creationId xmlns:a16="http://schemas.microsoft.com/office/drawing/2014/main" id="{4F36B803-4483-4A58-ADCA-7B876A09A362}"/>
            </a:ext>
          </a:extLst>
        </xdr:cNvPr>
        <xdr:cNvSpPr txBox="1"/>
      </xdr:nvSpPr>
      <xdr:spPr>
        <a:xfrm>
          <a:off x="20199427" y="108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36049</xdr:rowOff>
    </xdr:from>
    <xdr:ext cx="469744" cy="259045"/>
    <xdr:sp macro="" textlink="">
      <xdr:nvSpPr>
        <xdr:cNvPr id="628" name="n_3mainValue【学校施設】&#10;一人当たり面積">
          <a:extLst>
            <a:ext uri="{FF2B5EF4-FFF2-40B4-BE49-F238E27FC236}">
              <a16:creationId xmlns:a16="http://schemas.microsoft.com/office/drawing/2014/main" id="{BBD94A70-2217-4240-8400-E71D25A3D042}"/>
            </a:ext>
          </a:extLst>
        </xdr:cNvPr>
        <xdr:cNvSpPr txBox="1"/>
      </xdr:nvSpPr>
      <xdr:spPr>
        <a:xfrm>
          <a:off x="19310427" y="10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43233</xdr:rowOff>
    </xdr:from>
    <xdr:ext cx="469744" cy="259045"/>
    <xdr:sp macro="" textlink="">
      <xdr:nvSpPr>
        <xdr:cNvPr id="629" name="n_4mainValue【学校施設】&#10;一人当たり面積">
          <a:extLst>
            <a:ext uri="{FF2B5EF4-FFF2-40B4-BE49-F238E27FC236}">
              <a16:creationId xmlns:a16="http://schemas.microsoft.com/office/drawing/2014/main" id="{18C78371-1F6D-40FE-B427-6A20D491F452}"/>
            </a:ext>
          </a:extLst>
        </xdr:cNvPr>
        <xdr:cNvSpPr txBox="1"/>
      </xdr:nvSpPr>
      <xdr:spPr>
        <a:xfrm>
          <a:off x="18421427" y="108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C9B941C9-4890-4864-9E8D-859CE36432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22A67D6-19B5-408F-A697-C5752653ED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380D128B-A13A-47D9-B495-653D242981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EEF3269-5950-4EC2-B851-E18A74CFD4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6CB1D827-AE8E-4F93-8F06-0746B20A1D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8BF9CCCB-A5AB-4642-BA4B-D973AACF3C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9D698A4C-2BE3-486C-9975-4B5A46A107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7278004A-C04A-480F-B6C9-081BF4D930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8142A62A-991A-4BE3-80CC-EB87E2B27AE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AFD95A18-A453-44BB-B85E-8D59989378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6454F6FB-2D2A-4C58-95B5-9464D1DF0FE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B1C712E8-28A3-4FBE-8C02-606CC362B2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C36CFE50-87A9-461F-A45E-BC157AD7612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DAA020BE-B6AC-480A-B7F8-CC0E66B31A1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87CB2F0-A23E-4EF2-AF37-AC203AF953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8425EACF-3039-4B8E-84AC-9DA1EC398C7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9231261E-C250-47B4-B099-BC695018CD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C7B27F2E-ECFC-4F04-BED2-BBDCC878DC4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98A7929D-6068-40D3-9E79-4A7AF49F7CF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99CAAA1B-302A-4D25-843B-7C1A994C0F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199C70C2-2252-4776-B62A-84BEF010054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397F90B0-DF2A-45F2-9F59-FC14E980AC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F319219-8942-4F20-B0A2-C1EA3F80DD1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FB39CFDB-DA88-40BC-AA5A-5D8ED643EB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30613F24-94D8-4917-8060-DCB8AA16C46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EEB0B6B-A906-4051-BBBA-7FFDC6AB908A}"/>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CFA30902-AC8E-4FDB-858E-314F9DEFF23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1E0DB604-706B-495E-8E7A-1B2B07707A8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24ADC52F-B532-4A77-A4C5-9BA835C148EE}"/>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CACF7B48-B524-4380-949E-4DA00441FCCA}"/>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D2590BC1-895C-436A-AA92-A320B9447858}"/>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C78DF2FC-649A-4E70-AC18-EA8EAF400F75}"/>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62" name="フローチャート: 判断 661">
          <a:extLst>
            <a:ext uri="{FF2B5EF4-FFF2-40B4-BE49-F238E27FC236}">
              <a16:creationId xmlns:a16="http://schemas.microsoft.com/office/drawing/2014/main" id="{5A0DF4F4-B492-45BE-B185-06098AE4F483}"/>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63" name="フローチャート: 判断 662">
          <a:extLst>
            <a:ext uri="{FF2B5EF4-FFF2-40B4-BE49-F238E27FC236}">
              <a16:creationId xmlns:a16="http://schemas.microsoft.com/office/drawing/2014/main" id="{66DB8E40-EE3C-4893-AA15-6B90886DAD6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64" name="フローチャート: 判断 663">
          <a:extLst>
            <a:ext uri="{FF2B5EF4-FFF2-40B4-BE49-F238E27FC236}">
              <a16:creationId xmlns:a16="http://schemas.microsoft.com/office/drawing/2014/main" id="{5213F3C8-7C90-43E8-AD44-0FAD360B40AE}"/>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65" name="フローチャート: 判断 664">
          <a:extLst>
            <a:ext uri="{FF2B5EF4-FFF2-40B4-BE49-F238E27FC236}">
              <a16:creationId xmlns:a16="http://schemas.microsoft.com/office/drawing/2014/main" id="{5EFDC13E-FA60-44A8-AF2C-A5588A1B2D57}"/>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6F57C32-3B36-4346-A69A-E1C4ECE109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75F2039-8137-450B-954A-047A3DC158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D48A76F-CED7-4CAE-9A80-C31F9089392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FF4BD06-F3E2-4FB4-98A4-A11B3256B2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CE4097B-FF68-4C38-A08A-DB03DE4577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99968</xdr:rowOff>
    </xdr:from>
    <xdr:to>
      <xdr:col>85</xdr:col>
      <xdr:colOff>177800</xdr:colOff>
      <xdr:row>87</xdr:row>
      <xdr:rowOff>30118</xdr:rowOff>
    </xdr:to>
    <xdr:sp macro="" textlink="">
      <xdr:nvSpPr>
        <xdr:cNvPr id="671" name="楕円 670">
          <a:extLst>
            <a:ext uri="{FF2B5EF4-FFF2-40B4-BE49-F238E27FC236}">
              <a16:creationId xmlns:a16="http://schemas.microsoft.com/office/drawing/2014/main" id="{34F7DE2F-2BAA-4A90-9F13-95396D3DF2C8}"/>
            </a:ext>
          </a:extLst>
        </xdr:cNvPr>
        <xdr:cNvSpPr/>
      </xdr:nvSpPr>
      <xdr:spPr>
        <a:xfrm>
          <a:off x="162687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14895</xdr:rowOff>
    </xdr:from>
    <xdr:ext cx="405111" cy="259045"/>
    <xdr:sp macro="" textlink="">
      <xdr:nvSpPr>
        <xdr:cNvPr id="672" name="【児童館】&#10;有形固定資産減価償却率該当値テキスト">
          <a:extLst>
            <a:ext uri="{FF2B5EF4-FFF2-40B4-BE49-F238E27FC236}">
              <a16:creationId xmlns:a16="http://schemas.microsoft.com/office/drawing/2014/main" id="{294D1213-B3F4-4AE9-B839-467EA4D8BC20}"/>
            </a:ext>
          </a:extLst>
        </xdr:cNvPr>
        <xdr:cNvSpPr txBox="1"/>
      </xdr:nvSpPr>
      <xdr:spPr>
        <a:xfrm>
          <a:off x="16357600" y="1475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80373</xdr:rowOff>
    </xdr:from>
    <xdr:to>
      <xdr:col>81</xdr:col>
      <xdr:colOff>101600</xdr:colOff>
      <xdr:row>87</xdr:row>
      <xdr:rowOff>10523</xdr:rowOff>
    </xdr:to>
    <xdr:sp macro="" textlink="">
      <xdr:nvSpPr>
        <xdr:cNvPr id="673" name="楕円 672">
          <a:extLst>
            <a:ext uri="{FF2B5EF4-FFF2-40B4-BE49-F238E27FC236}">
              <a16:creationId xmlns:a16="http://schemas.microsoft.com/office/drawing/2014/main" id="{73709994-E937-46CE-A2B5-F8E15A3C02EF}"/>
            </a:ext>
          </a:extLst>
        </xdr:cNvPr>
        <xdr:cNvSpPr/>
      </xdr:nvSpPr>
      <xdr:spPr>
        <a:xfrm>
          <a:off x="15430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131173</xdr:rowOff>
    </xdr:from>
    <xdr:to>
      <xdr:col>85</xdr:col>
      <xdr:colOff>127000</xdr:colOff>
      <xdr:row>86</xdr:row>
      <xdr:rowOff>150768</xdr:rowOff>
    </xdr:to>
    <xdr:cxnSp macro="">
      <xdr:nvCxnSpPr>
        <xdr:cNvPr id="674" name="直線コネクタ 673">
          <a:extLst>
            <a:ext uri="{FF2B5EF4-FFF2-40B4-BE49-F238E27FC236}">
              <a16:creationId xmlns:a16="http://schemas.microsoft.com/office/drawing/2014/main" id="{813B7994-41E1-40F0-83A8-B1012DAA13F2}"/>
            </a:ext>
          </a:extLst>
        </xdr:cNvPr>
        <xdr:cNvCxnSpPr/>
      </xdr:nvCxnSpPr>
      <xdr:spPr>
        <a:xfrm>
          <a:off x="15481300" y="148758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62412</xdr:rowOff>
    </xdr:from>
    <xdr:to>
      <xdr:col>76</xdr:col>
      <xdr:colOff>165100</xdr:colOff>
      <xdr:row>86</xdr:row>
      <xdr:rowOff>164012</xdr:rowOff>
    </xdr:to>
    <xdr:sp macro="" textlink="">
      <xdr:nvSpPr>
        <xdr:cNvPr id="675" name="楕円 674">
          <a:extLst>
            <a:ext uri="{FF2B5EF4-FFF2-40B4-BE49-F238E27FC236}">
              <a16:creationId xmlns:a16="http://schemas.microsoft.com/office/drawing/2014/main" id="{CD1D0985-4C05-44D1-A80A-98DA8BF30452}"/>
            </a:ext>
          </a:extLst>
        </xdr:cNvPr>
        <xdr:cNvSpPr/>
      </xdr:nvSpPr>
      <xdr:spPr>
        <a:xfrm>
          <a:off x="14541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113212</xdr:rowOff>
    </xdr:from>
    <xdr:to>
      <xdr:col>81</xdr:col>
      <xdr:colOff>50800</xdr:colOff>
      <xdr:row>86</xdr:row>
      <xdr:rowOff>131173</xdr:rowOff>
    </xdr:to>
    <xdr:cxnSp macro="">
      <xdr:nvCxnSpPr>
        <xdr:cNvPr id="676" name="直線コネクタ 675">
          <a:extLst>
            <a:ext uri="{FF2B5EF4-FFF2-40B4-BE49-F238E27FC236}">
              <a16:creationId xmlns:a16="http://schemas.microsoft.com/office/drawing/2014/main" id="{13086DC9-B889-48E3-B2BE-E3352B34C5DE}"/>
            </a:ext>
          </a:extLst>
        </xdr:cNvPr>
        <xdr:cNvCxnSpPr/>
      </xdr:nvCxnSpPr>
      <xdr:spPr>
        <a:xfrm>
          <a:off x="14592300" y="148579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42818</xdr:rowOff>
    </xdr:from>
    <xdr:to>
      <xdr:col>72</xdr:col>
      <xdr:colOff>38100</xdr:colOff>
      <xdr:row>86</xdr:row>
      <xdr:rowOff>144418</xdr:rowOff>
    </xdr:to>
    <xdr:sp macro="" textlink="">
      <xdr:nvSpPr>
        <xdr:cNvPr id="677" name="楕円 676">
          <a:extLst>
            <a:ext uri="{FF2B5EF4-FFF2-40B4-BE49-F238E27FC236}">
              <a16:creationId xmlns:a16="http://schemas.microsoft.com/office/drawing/2014/main" id="{E5D780E8-1352-4839-B3E8-4F285733F139}"/>
            </a:ext>
          </a:extLst>
        </xdr:cNvPr>
        <xdr:cNvSpPr/>
      </xdr:nvSpPr>
      <xdr:spPr>
        <a:xfrm>
          <a:off x="1365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93618</xdr:rowOff>
    </xdr:from>
    <xdr:to>
      <xdr:col>76</xdr:col>
      <xdr:colOff>114300</xdr:colOff>
      <xdr:row>86</xdr:row>
      <xdr:rowOff>113212</xdr:rowOff>
    </xdr:to>
    <xdr:cxnSp macro="">
      <xdr:nvCxnSpPr>
        <xdr:cNvPr id="678" name="直線コネクタ 677">
          <a:extLst>
            <a:ext uri="{FF2B5EF4-FFF2-40B4-BE49-F238E27FC236}">
              <a16:creationId xmlns:a16="http://schemas.microsoft.com/office/drawing/2014/main" id="{C85A6CD2-62F4-4B77-A57D-D2D173815E9C}"/>
            </a:ext>
          </a:extLst>
        </xdr:cNvPr>
        <xdr:cNvCxnSpPr/>
      </xdr:nvCxnSpPr>
      <xdr:spPr>
        <a:xfrm>
          <a:off x="13703300" y="148383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23223</xdr:rowOff>
    </xdr:from>
    <xdr:to>
      <xdr:col>67</xdr:col>
      <xdr:colOff>101600</xdr:colOff>
      <xdr:row>86</xdr:row>
      <xdr:rowOff>124823</xdr:rowOff>
    </xdr:to>
    <xdr:sp macro="" textlink="">
      <xdr:nvSpPr>
        <xdr:cNvPr id="679" name="楕円 678">
          <a:extLst>
            <a:ext uri="{FF2B5EF4-FFF2-40B4-BE49-F238E27FC236}">
              <a16:creationId xmlns:a16="http://schemas.microsoft.com/office/drawing/2014/main" id="{89805533-E3EA-4C8A-A77E-250B8809B25D}"/>
            </a:ext>
          </a:extLst>
        </xdr:cNvPr>
        <xdr:cNvSpPr/>
      </xdr:nvSpPr>
      <xdr:spPr>
        <a:xfrm>
          <a:off x="1276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74023</xdr:rowOff>
    </xdr:from>
    <xdr:to>
      <xdr:col>71</xdr:col>
      <xdr:colOff>177800</xdr:colOff>
      <xdr:row>86</xdr:row>
      <xdr:rowOff>93618</xdr:rowOff>
    </xdr:to>
    <xdr:cxnSp macro="">
      <xdr:nvCxnSpPr>
        <xdr:cNvPr id="680" name="直線コネクタ 679">
          <a:extLst>
            <a:ext uri="{FF2B5EF4-FFF2-40B4-BE49-F238E27FC236}">
              <a16:creationId xmlns:a16="http://schemas.microsoft.com/office/drawing/2014/main" id="{8C136331-575D-4A29-B2DF-C6FF426D3EBE}"/>
            </a:ext>
          </a:extLst>
        </xdr:cNvPr>
        <xdr:cNvCxnSpPr/>
      </xdr:nvCxnSpPr>
      <xdr:spPr>
        <a:xfrm>
          <a:off x="12814300" y="14818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81" name="n_1aveValue【児童館】&#10;有形固定資産減価償却率">
          <a:extLst>
            <a:ext uri="{FF2B5EF4-FFF2-40B4-BE49-F238E27FC236}">
              <a16:creationId xmlns:a16="http://schemas.microsoft.com/office/drawing/2014/main" id="{D0F4C472-DF2D-4845-B52A-E76156065F96}"/>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682" name="n_2aveValue【児童館】&#10;有形固定資産減価償却率">
          <a:extLst>
            <a:ext uri="{FF2B5EF4-FFF2-40B4-BE49-F238E27FC236}">
              <a16:creationId xmlns:a16="http://schemas.microsoft.com/office/drawing/2014/main" id="{1816D0D6-EC34-492E-A98A-16B81D615F8D}"/>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683" name="n_3aveValue【児童館】&#10;有形固定資産減価償却率">
          <a:extLst>
            <a:ext uri="{FF2B5EF4-FFF2-40B4-BE49-F238E27FC236}">
              <a16:creationId xmlns:a16="http://schemas.microsoft.com/office/drawing/2014/main" id="{B336E103-6104-47CB-B6F8-E4361B640D33}"/>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84" name="n_4aveValue【児童館】&#10;有形固定資産減価償却率">
          <a:extLst>
            <a:ext uri="{FF2B5EF4-FFF2-40B4-BE49-F238E27FC236}">
              <a16:creationId xmlns:a16="http://schemas.microsoft.com/office/drawing/2014/main" id="{E18449B7-328C-4F53-BD9B-F25705E06D8D}"/>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1650</xdr:rowOff>
    </xdr:from>
    <xdr:ext cx="405111" cy="259045"/>
    <xdr:sp macro="" textlink="">
      <xdr:nvSpPr>
        <xdr:cNvPr id="685" name="n_1mainValue【児童館】&#10;有形固定資産減価償却率">
          <a:extLst>
            <a:ext uri="{FF2B5EF4-FFF2-40B4-BE49-F238E27FC236}">
              <a16:creationId xmlns:a16="http://schemas.microsoft.com/office/drawing/2014/main" id="{B7A7BC6C-DCCC-4C88-AEAB-677733DE10C2}"/>
            </a:ext>
          </a:extLst>
        </xdr:cNvPr>
        <xdr:cNvSpPr txBox="1"/>
      </xdr:nvSpPr>
      <xdr:spPr>
        <a:xfrm>
          <a:off x="152660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155139</xdr:rowOff>
    </xdr:from>
    <xdr:ext cx="405111" cy="259045"/>
    <xdr:sp macro="" textlink="">
      <xdr:nvSpPr>
        <xdr:cNvPr id="686" name="n_2mainValue【児童館】&#10;有形固定資産減価償却率">
          <a:extLst>
            <a:ext uri="{FF2B5EF4-FFF2-40B4-BE49-F238E27FC236}">
              <a16:creationId xmlns:a16="http://schemas.microsoft.com/office/drawing/2014/main" id="{F12ACCA8-07F9-4BCC-B4BC-5BE7AA5B0705}"/>
            </a:ext>
          </a:extLst>
        </xdr:cNvPr>
        <xdr:cNvSpPr txBox="1"/>
      </xdr:nvSpPr>
      <xdr:spPr>
        <a:xfrm>
          <a:off x="14389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135545</xdr:rowOff>
    </xdr:from>
    <xdr:ext cx="405111" cy="259045"/>
    <xdr:sp macro="" textlink="">
      <xdr:nvSpPr>
        <xdr:cNvPr id="687" name="n_3mainValue【児童館】&#10;有形固定資産減価償却率">
          <a:extLst>
            <a:ext uri="{FF2B5EF4-FFF2-40B4-BE49-F238E27FC236}">
              <a16:creationId xmlns:a16="http://schemas.microsoft.com/office/drawing/2014/main" id="{2B1B2F69-BC27-4D8C-A9B9-C104E8C96A50}"/>
            </a:ext>
          </a:extLst>
        </xdr:cNvPr>
        <xdr:cNvSpPr txBox="1"/>
      </xdr:nvSpPr>
      <xdr:spPr>
        <a:xfrm>
          <a:off x="13500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115950</xdr:rowOff>
    </xdr:from>
    <xdr:ext cx="405111" cy="259045"/>
    <xdr:sp macro="" textlink="">
      <xdr:nvSpPr>
        <xdr:cNvPr id="688" name="n_4mainValue【児童館】&#10;有形固定資産減価償却率">
          <a:extLst>
            <a:ext uri="{FF2B5EF4-FFF2-40B4-BE49-F238E27FC236}">
              <a16:creationId xmlns:a16="http://schemas.microsoft.com/office/drawing/2014/main" id="{31CEF773-2D01-47A9-9E0D-DACE713B3812}"/>
            </a:ext>
          </a:extLst>
        </xdr:cNvPr>
        <xdr:cNvSpPr txBox="1"/>
      </xdr:nvSpPr>
      <xdr:spPr>
        <a:xfrm>
          <a:off x="12611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7F469325-770B-46E0-80B2-825AD3B2E2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6BED219C-3A66-4442-970C-B11D12F832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2CC4BE3B-3268-40C4-85C9-CAABBD0CE9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996309EB-0402-4844-AAB2-2198AC4E54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136A05CA-7BC2-4E4C-AA7E-10231887C4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57FE96F3-EE83-4C38-94C6-1D91B000C7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C0DA9201-21C0-447D-A278-315278453F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D1A399F8-5145-4C96-A5DD-6F86E32A60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27A81EF8-4FF1-4998-9F3E-57A9126EC9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41576ABA-0FB9-457F-88B4-17473EDD85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642F6625-E047-42C6-94FC-1C12069ECCC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CDBF4E2E-09A8-4186-8A39-0890DF8D514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D3FD25E0-1A70-4EA6-AD4E-DD74DEEC8AC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9E3FAE59-872A-4575-BDEB-0C003569570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95A3DF04-DB62-44F4-A0BB-DB13D61ACD9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F87913C5-3D9B-4CB1-A834-BE54F660A3A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19CA0473-2E9A-447F-9699-8B2A57C8A1E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FB146F20-EE02-47F4-8924-B769F6629A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B0EC118D-5CA3-4765-BBBE-1F0E71B3F3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D0D2C9CC-A787-49C7-B90B-681CA15C50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DEFD2608-BF75-4126-84FF-2A6234F9E1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8047BD2A-8FD0-43DE-B067-F4017A7BDE8A}"/>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A56DD118-A4BA-4B9D-852B-02BC84DFB6AD}"/>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88D108EC-56EA-4FD2-8416-BCD3D48BFE57}"/>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24ED32B9-49E6-4480-97F8-805749EC44A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65B73576-7F2B-49FE-AEA6-1B024ADA14FB}"/>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a16="http://schemas.microsoft.com/office/drawing/2014/main" id="{8296D973-FD93-4BE9-84C7-720C2FA45F73}"/>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53F3D1F5-D500-4B8C-892D-82616958FC97}"/>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7" name="フローチャート: 判断 716">
          <a:extLst>
            <a:ext uri="{FF2B5EF4-FFF2-40B4-BE49-F238E27FC236}">
              <a16:creationId xmlns:a16="http://schemas.microsoft.com/office/drawing/2014/main" id="{306104BB-9FF4-4E6B-8562-36C55717999B}"/>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8" name="フローチャート: 判断 717">
          <a:extLst>
            <a:ext uri="{FF2B5EF4-FFF2-40B4-BE49-F238E27FC236}">
              <a16:creationId xmlns:a16="http://schemas.microsoft.com/office/drawing/2014/main" id="{B6726C53-2AFD-4E28-A8B2-F25A70DE7BC9}"/>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9" name="フローチャート: 判断 718">
          <a:extLst>
            <a:ext uri="{FF2B5EF4-FFF2-40B4-BE49-F238E27FC236}">
              <a16:creationId xmlns:a16="http://schemas.microsoft.com/office/drawing/2014/main" id="{E53488E7-0CE8-4442-B126-14B7086BC405}"/>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20" name="フローチャート: 判断 719">
          <a:extLst>
            <a:ext uri="{FF2B5EF4-FFF2-40B4-BE49-F238E27FC236}">
              <a16:creationId xmlns:a16="http://schemas.microsoft.com/office/drawing/2014/main" id="{5FBFB54C-1B12-4B02-BC78-04B1584F27E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E9C6467-4DE3-4C42-A3D3-16D5C64CF0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9853BCE-F6FF-4FE6-B2D6-B4CD990FA64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0CD5C0A-E119-4207-9BA1-36A3E5E581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A2756506-319C-4985-919F-1B838A56A8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D483AB88-14AC-4707-85A9-70387B4518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26" name="楕円 725">
          <a:extLst>
            <a:ext uri="{FF2B5EF4-FFF2-40B4-BE49-F238E27FC236}">
              <a16:creationId xmlns:a16="http://schemas.microsoft.com/office/drawing/2014/main" id="{C28EBE08-C8D8-43F9-B40A-9F3FC06DC654}"/>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27" name="【児童館】&#10;一人当たり面積該当値テキスト">
          <a:extLst>
            <a:ext uri="{FF2B5EF4-FFF2-40B4-BE49-F238E27FC236}">
              <a16:creationId xmlns:a16="http://schemas.microsoft.com/office/drawing/2014/main" id="{9417D33F-03A9-4B55-AB13-A924D320F055}"/>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28" name="楕円 727">
          <a:extLst>
            <a:ext uri="{FF2B5EF4-FFF2-40B4-BE49-F238E27FC236}">
              <a16:creationId xmlns:a16="http://schemas.microsoft.com/office/drawing/2014/main" id="{38E35B2B-E370-4857-B376-F7CA434ABE53}"/>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729" name="直線コネクタ 728">
          <a:extLst>
            <a:ext uri="{FF2B5EF4-FFF2-40B4-BE49-F238E27FC236}">
              <a16:creationId xmlns:a16="http://schemas.microsoft.com/office/drawing/2014/main" id="{3A4485EF-8B86-467E-BE77-BFCA89D2F732}"/>
            </a:ext>
          </a:extLst>
        </xdr:cNvPr>
        <xdr:cNvCxnSpPr/>
      </xdr:nvCxnSpPr>
      <xdr:spPr>
        <a:xfrm flipV="1">
          <a:off x="21323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30" name="楕円 729">
          <a:extLst>
            <a:ext uri="{FF2B5EF4-FFF2-40B4-BE49-F238E27FC236}">
              <a16:creationId xmlns:a16="http://schemas.microsoft.com/office/drawing/2014/main" id="{9E6AC3F5-FB14-4AEA-BF5B-92E63D0BB677}"/>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731" name="直線コネクタ 730">
          <a:extLst>
            <a:ext uri="{FF2B5EF4-FFF2-40B4-BE49-F238E27FC236}">
              <a16:creationId xmlns:a16="http://schemas.microsoft.com/office/drawing/2014/main" id="{4E13046A-C990-4DE0-BDB5-6C797C0DEB51}"/>
            </a:ext>
          </a:extLst>
        </xdr:cNvPr>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32" name="楕円 731">
          <a:extLst>
            <a:ext uri="{FF2B5EF4-FFF2-40B4-BE49-F238E27FC236}">
              <a16:creationId xmlns:a16="http://schemas.microsoft.com/office/drawing/2014/main" id="{D8DCF896-88B4-4B61-A35C-15C35F331334}"/>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733" name="直線コネクタ 732">
          <a:extLst>
            <a:ext uri="{FF2B5EF4-FFF2-40B4-BE49-F238E27FC236}">
              <a16:creationId xmlns:a16="http://schemas.microsoft.com/office/drawing/2014/main" id="{6B9780F1-EBCA-4CC2-A4BE-D24190945E75}"/>
            </a:ext>
          </a:extLst>
        </xdr:cNvPr>
        <xdr:cNvCxnSpPr/>
      </xdr:nvCxnSpPr>
      <xdr:spPr>
        <a:xfrm flipV="1">
          <a:off x="19545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34" name="楕円 733">
          <a:extLst>
            <a:ext uri="{FF2B5EF4-FFF2-40B4-BE49-F238E27FC236}">
              <a16:creationId xmlns:a16="http://schemas.microsoft.com/office/drawing/2014/main" id="{D5085882-5B5E-48CF-A553-22188FB0EA55}"/>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735" name="直線コネクタ 734">
          <a:extLst>
            <a:ext uri="{FF2B5EF4-FFF2-40B4-BE49-F238E27FC236}">
              <a16:creationId xmlns:a16="http://schemas.microsoft.com/office/drawing/2014/main" id="{AF367930-3785-48A5-AB50-34A400BCE225}"/>
            </a:ext>
          </a:extLst>
        </xdr:cNvPr>
        <xdr:cNvCxnSpPr/>
      </xdr:nvCxnSpPr>
      <xdr:spPr>
        <a:xfrm flipV="1">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6" name="n_1aveValue【児童館】&#10;一人当たり面積">
          <a:extLst>
            <a:ext uri="{FF2B5EF4-FFF2-40B4-BE49-F238E27FC236}">
              <a16:creationId xmlns:a16="http://schemas.microsoft.com/office/drawing/2014/main" id="{771299D7-46E1-4DC7-9F14-E5E0F79FFE96}"/>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7" name="n_2aveValue【児童館】&#10;一人当たり面積">
          <a:extLst>
            <a:ext uri="{FF2B5EF4-FFF2-40B4-BE49-F238E27FC236}">
              <a16:creationId xmlns:a16="http://schemas.microsoft.com/office/drawing/2014/main" id="{A246CFAF-242F-44AA-9821-2DD3041FF27C}"/>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8" name="n_3aveValue【児童館】&#10;一人当たり面積">
          <a:extLst>
            <a:ext uri="{FF2B5EF4-FFF2-40B4-BE49-F238E27FC236}">
              <a16:creationId xmlns:a16="http://schemas.microsoft.com/office/drawing/2014/main" id="{2779AFBB-A231-4D9D-8D9C-47C3EAE3676C}"/>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39" name="n_4aveValue【児童館】&#10;一人当たり面積">
          <a:extLst>
            <a:ext uri="{FF2B5EF4-FFF2-40B4-BE49-F238E27FC236}">
              <a16:creationId xmlns:a16="http://schemas.microsoft.com/office/drawing/2014/main" id="{4FA8244A-C904-49B4-AEFD-A593A90C190F}"/>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40" name="n_1mainValue【児童館】&#10;一人当たり面積">
          <a:extLst>
            <a:ext uri="{FF2B5EF4-FFF2-40B4-BE49-F238E27FC236}">
              <a16:creationId xmlns:a16="http://schemas.microsoft.com/office/drawing/2014/main" id="{06CE96D0-E3DC-40E9-8167-BB47BC21CA0A}"/>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41" name="n_2mainValue【児童館】&#10;一人当たり面積">
          <a:extLst>
            <a:ext uri="{FF2B5EF4-FFF2-40B4-BE49-F238E27FC236}">
              <a16:creationId xmlns:a16="http://schemas.microsoft.com/office/drawing/2014/main" id="{145635EF-D1E5-485E-B58E-239334DFBAB6}"/>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42" name="n_3mainValue【児童館】&#10;一人当たり面積">
          <a:extLst>
            <a:ext uri="{FF2B5EF4-FFF2-40B4-BE49-F238E27FC236}">
              <a16:creationId xmlns:a16="http://schemas.microsoft.com/office/drawing/2014/main" id="{9CED845A-8110-4937-9CE9-4D972EFABFE3}"/>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43" name="n_4mainValue【児童館】&#10;一人当たり面積">
          <a:extLst>
            <a:ext uri="{FF2B5EF4-FFF2-40B4-BE49-F238E27FC236}">
              <a16:creationId xmlns:a16="http://schemas.microsoft.com/office/drawing/2014/main" id="{C746CC66-648D-4164-98D0-21EF0796005C}"/>
            </a:ext>
          </a:extLst>
        </xdr:cNvPr>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B787FCA0-563D-4C49-87B5-67EA72300A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EC85489D-2399-4EC6-ADD1-4DF18F3A31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5E6FA8E0-C3AB-4321-96F3-9523713072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E80E00BA-6508-401A-8093-701A89ED96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8FCB3363-0E59-4B00-8265-22EAFA8C9D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318C0318-8778-4835-9CAD-4298A4597E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FDCF0849-C547-4C73-898F-6D8CE7F74E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F0EFD7F7-3056-41EC-80CC-25F7334DE9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4412B0A9-612D-4520-B2E7-C4BCB085A6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244BC305-824A-4E4D-8BA2-DED927A9FE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106B8648-80AD-48CF-89C6-5F639F142C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EB34FE3B-9E85-42C4-B9DD-376AF1889B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C0A3C9F4-8030-4439-93EB-8A3B70ED816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F3EFA115-AF08-4C97-B744-DD48F8AC35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88FC2A3E-D7F2-4613-A153-6E17D0F15C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A3BBA2E8-714D-49DD-93F4-43A543893B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3AC3861D-AE3E-480D-B861-196BDFDE84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63CE614C-55CA-4C58-A502-0195813C4F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68533712-D407-4FCD-98E6-0A260163C1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E35736C4-D623-4E8E-A345-74F55BAA9A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6EFC70C6-2B30-4AAC-A6F7-6B2F9EA217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F76BE20F-0A6E-4E97-9D6E-F8521E06B9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BC0D1B60-AB44-4DF4-9743-AC51DAC07E1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4237BBD5-17C4-4C7E-AF85-023A2B9D72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516CEFCD-D25E-45CC-9750-9C339189C0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370D6A87-3D2C-43B9-A020-F5070A331BB6}"/>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B0EED85B-4416-4349-876B-D01FDAF073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507159EA-B055-40DD-916E-B9F046C982B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41EC3C84-313B-4CBF-B6D2-DEA84526E34E}"/>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E9DE0B4C-B517-473D-944A-5BFB0221A3FB}"/>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B3C88261-FBCB-496A-ABE4-8363D3F5F52A}"/>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A04C3CAD-B034-4237-B1C4-8B044BB7F1F5}"/>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6" name="フローチャート: 判断 775">
          <a:extLst>
            <a:ext uri="{FF2B5EF4-FFF2-40B4-BE49-F238E27FC236}">
              <a16:creationId xmlns:a16="http://schemas.microsoft.com/office/drawing/2014/main" id="{E3B0BD69-67F7-4634-B00C-BE535A6D0EF1}"/>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7" name="フローチャート: 判断 776">
          <a:extLst>
            <a:ext uri="{FF2B5EF4-FFF2-40B4-BE49-F238E27FC236}">
              <a16:creationId xmlns:a16="http://schemas.microsoft.com/office/drawing/2014/main" id="{C54694CF-69F0-4F1E-AC0B-85CDF89BF433}"/>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8" name="フローチャート: 判断 777">
          <a:extLst>
            <a:ext uri="{FF2B5EF4-FFF2-40B4-BE49-F238E27FC236}">
              <a16:creationId xmlns:a16="http://schemas.microsoft.com/office/drawing/2014/main" id="{8F3A8E30-9787-4799-A5DD-05D1237CD8ED}"/>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9" name="フローチャート: 判断 778">
          <a:extLst>
            <a:ext uri="{FF2B5EF4-FFF2-40B4-BE49-F238E27FC236}">
              <a16:creationId xmlns:a16="http://schemas.microsoft.com/office/drawing/2014/main" id="{BC45CCAF-A933-48C1-8A51-9C4FACD6BEAD}"/>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6397A2F-C040-4320-95E8-47DF06439D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8D01C00-BDDF-451C-8D47-522F727A7F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CA45C2B-179B-44F3-8703-A5DD2D2957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E32B00B-BBC0-4469-9D1C-8BAA0BCC7E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FF1FFD2-B0AB-41D4-8192-7A62988328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87449</xdr:rowOff>
    </xdr:from>
    <xdr:to>
      <xdr:col>85</xdr:col>
      <xdr:colOff>177800</xdr:colOff>
      <xdr:row>104</xdr:row>
      <xdr:rowOff>17599</xdr:rowOff>
    </xdr:to>
    <xdr:sp macro="" textlink="">
      <xdr:nvSpPr>
        <xdr:cNvPr id="785" name="楕円 784">
          <a:extLst>
            <a:ext uri="{FF2B5EF4-FFF2-40B4-BE49-F238E27FC236}">
              <a16:creationId xmlns:a16="http://schemas.microsoft.com/office/drawing/2014/main" id="{4BD2206A-8D4A-4FCA-897F-75A679E64322}"/>
            </a:ext>
          </a:extLst>
        </xdr:cNvPr>
        <xdr:cNvSpPr/>
      </xdr:nvSpPr>
      <xdr:spPr>
        <a:xfrm>
          <a:off x="162687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110326</xdr:rowOff>
    </xdr:from>
    <xdr:ext cx="405111" cy="259045"/>
    <xdr:sp macro="" textlink="">
      <xdr:nvSpPr>
        <xdr:cNvPr id="786" name="【公民館】&#10;有形固定資産減価償却率該当値テキスト">
          <a:extLst>
            <a:ext uri="{FF2B5EF4-FFF2-40B4-BE49-F238E27FC236}">
              <a16:creationId xmlns:a16="http://schemas.microsoft.com/office/drawing/2014/main" id="{238B9117-273F-4166-BF17-31CF0EDD46B9}"/>
            </a:ext>
          </a:extLst>
        </xdr:cNvPr>
        <xdr:cNvSpPr txBox="1"/>
      </xdr:nvSpPr>
      <xdr:spPr>
        <a:xfrm>
          <a:off x="16357600" y="1759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787" name="楕円 786">
          <a:extLst>
            <a:ext uri="{FF2B5EF4-FFF2-40B4-BE49-F238E27FC236}">
              <a16:creationId xmlns:a16="http://schemas.microsoft.com/office/drawing/2014/main" id="{0615ACF4-CF90-4390-93D1-78B6319AE708}"/>
            </a:ext>
          </a:extLst>
        </xdr:cNvPr>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103</xdr:row>
      <xdr:rowOff>138249</xdr:rowOff>
    </xdr:to>
    <xdr:cxnSp macro="">
      <xdr:nvCxnSpPr>
        <xdr:cNvPr id="788" name="直線コネクタ 787">
          <a:extLst>
            <a:ext uri="{FF2B5EF4-FFF2-40B4-BE49-F238E27FC236}">
              <a16:creationId xmlns:a16="http://schemas.microsoft.com/office/drawing/2014/main" id="{1F3DD18B-E1F2-4D0D-9C40-CC9D0010784E}"/>
            </a:ext>
          </a:extLst>
        </xdr:cNvPr>
        <xdr:cNvCxnSpPr/>
      </xdr:nvCxnSpPr>
      <xdr:spPr>
        <a:xfrm>
          <a:off x="15481300" y="177420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89" name="楕円 788">
          <a:extLst>
            <a:ext uri="{FF2B5EF4-FFF2-40B4-BE49-F238E27FC236}">
              <a16:creationId xmlns:a16="http://schemas.microsoft.com/office/drawing/2014/main" id="{F5EF65F5-75B6-4B46-82C4-A7A87A0883FD}"/>
            </a:ext>
          </a:extLst>
        </xdr:cNvPr>
        <xdr:cNvSpPr/>
      </xdr:nvSpPr>
      <xdr:spPr>
        <a:xfrm>
          <a:off x="14541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82731</xdr:rowOff>
    </xdr:to>
    <xdr:cxnSp macro="">
      <xdr:nvCxnSpPr>
        <xdr:cNvPr id="790" name="直線コネクタ 789">
          <a:extLst>
            <a:ext uri="{FF2B5EF4-FFF2-40B4-BE49-F238E27FC236}">
              <a16:creationId xmlns:a16="http://schemas.microsoft.com/office/drawing/2014/main" id="{4AF4AD51-C4E9-41D9-BB5B-8B7FF2C31179}"/>
            </a:ext>
          </a:extLst>
        </xdr:cNvPr>
        <xdr:cNvCxnSpPr/>
      </xdr:nvCxnSpPr>
      <xdr:spPr>
        <a:xfrm>
          <a:off x="14592300" y="176865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110308</xdr:rowOff>
    </xdr:from>
    <xdr:to>
      <xdr:col>72</xdr:col>
      <xdr:colOff>38100</xdr:colOff>
      <xdr:row>103</xdr:row>
      <xdr:rowOff>40458</xdr:rowOff>
    </xdr:to>
    <xdr:sp macro="" textlink="">
      <xdr:nvSpPr>
        <xdr:cNvPr id="791" name="楕円 790">
          <a:extLst>
            <a:ext uri="{FF2B5EF4-FFF2-40B4-BE49-F238E27FC236}">
              <a16:creationId xmlns:a16="http://schemas.microsoft.com/office/drawing/2014/main" id="{A836E028-C39E-4D95-B79F-B56EBA79CAE3}"/>
            </a:ext>
          </a:extLst>
        </xdr:cNvPr>
        <xdr:cNvSpPr/>
      </xdr:nvSpPr>
      <xdr:spPr>
        <a:xfrm>
          <a:off x="13652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161108</xdr:rowOff>
    </xdr:from>
    <xdr:to>
      <xdr:col>76</xdr:col>
      <xdr:colOff>114300</xdr:colOff>
      <xdr:row>103</xdr:row>
      <xdr:rowOff>27214</xdr:rowOff>
    </xdr:to>
    <xdr:cxnSp macro="">
      <xdr:nvCxnSpPr>
        <xdr:cNvPr id="792" name="直線コネクタ 791">
          <a:extLst>
            <a:ext uri="{FF2B5EF4-FFF2-40B4-BE49-F238E27FC236}">
              <a16:creationId xmlns:a16="http://schemas.microsoft.com/office/drawing/2014/main" id="{C289018E-069A-40C9-9284-13C3FBCB7A19}"/>
            </a:ext>
          </a:extLst>
        </xdr:cNvPr>
        <xdr:cNvCxnSpPr/>
      </xdr:nvCxnSpPr>
      <xdr:spPr>
        <a:xfrm>
          <a:off x="13703300" y="176490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793" name="楕円 792">
          <a:extLst>
            <a:ext uri="{FF2B5EF4-FFF2-40B4-BE49-F238E27FC236}">
              <a16:creationId xmlns:a16="http://schemas.microsoft.com/office/drawing/2014/main" id="{12665029-1E94-453A-88BD-50390A87D649}"/>
            </a:ext>
          </a:extLst>
        </xdr:cNvPr>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161108</xdr:rowOff>
    </xdr:from>
    <xdr:to>
      <xdr:col>71</xdr:col>
      <xdr:colOff>177800</xdr:colOff>
      <xdr:row>104</xdr:row>
      <xdr:rowOff>40277</xdr:rowOff>
    </xdr:to>
    <xdr:cxnSp macro="">
      <xdr:nvCxnSpPr>
        <xdr:cNvPr id="794" name="直線コネクタ 793">
          <a:extLst>
            <a:ext uri="{FF2B5EF4-FFF2-40B4-BE49-F238E27FC236}">
              <a16:creationId xmlns:a16="http://schemas.microsoft.com/office/drawing/2014/main" id="{A718393A-C4AB-4BD6-8C36-D1AED861A003}"/>
            </a:ext>
          </a:extLst>
        </xdr:cNvPr>
        <xdr:cNvCxnSpPr/>
      </xdr:nvCxnSpPr>
      <xdr:spPr>
        <a:xfrm flipV="1">
          <a:off x="12814300" y="17649008"/>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95" name="n_1aveValue【公民館】&#10;有形固定資産減価償却率">
          <a:extLst>
            <a:ext uri="{FF2B5EF4-FFF2-40B4-BE49-F238E27FC236}">
              <a16:creationId xmlns:a16="http://schemas.microsoft.com/office/drawing/2014/main" id="{72CC11C6-5DE2-4400-9D05-2DAE8F29A172}"/>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96" name="n_2aveValue【公民館】&#10;有形固定資産減価償却率">
          <a:extLst>
            <a:ext uri="{FF2B5EF4-FFF2-40B4-BE49-F238E27FC236}">
              <a16:creationId xmlns:a16="http://schemas.microsoft.com/office/drawing/2014/main" id="{4BD05C84-75AA-4890-9234-01A2D64E40BB}"/>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7" name="n_3aveValue【公民館】&#10;有形固定資産減価償却率">
          <a:extLst>
            <a:ext uri="{FF2B5EF4-FFF2-40B4-BE49-F238E27FC236}">
              <a16:creationId xmlns:a16="http://schemas.microsoft.com/office/drawing/2014/main" id="{F841CA47-1DED-47D5-A4F4-DCCF0FA7D391}"/>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8" name="n_4aveValue【公民館】&#10;有形固定資産減価償却率">
          <a:extLst>
            <a:ext uri="{FF2B5EF4-FFF2-40B4-BE49-F238E27FC236}">
              <a16:creationId xmlns:a16="http://schemas.microsoft.com/office/drawing/2014/main" id="{FDEE7608-DACD-4098-9840-F992A890C0FE}"/>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150058</xdr:rowOff>
    </xdr:from>
    <xdr:ext cx="405111" cy="259045"/>
    <xdr:sp macro="" textlink="">
      <xdr:nvSpPr>
        <xdr:cNvPr id="799" name="n_1mainValue【公民館】&#10;有形固定資産減価償却率">
          <a:extLst>
            <a:ext uri="{FF2B5EF4-FFF2-40B4-BE49-F238E27FC236}">
              <a16:creationId xmlns:a16="http://schemas.microsoft.com/office/drawing/2014/main" id="{6F71AE17-0A8F-4B9A-ADEE-7D282880535F}"/>
            </a:ext>
          </a:extLst>
        </xdr:cNvPr>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800" name="n_2mainValue【公民館】&#10;有形固定資産減価償却率">
          <a:extLst>
            <a:ext uri="{FF2B5EF4-FFF2-40B4-BE49-F238E27FC236}">
              <a16:creationId xmlns:a16="http://schemas.microsoft.com/office/drawing/2014/main" id="{7113494A-0EDD-446E-AD46-9963D6EED187}"/>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56985</xdr:rowOff>
    </xdr:from>
    <xdr:ext cx="405111" cy="259045"/>
    <xdr:sp macro="" textlink="">
      <xdr:nvSpPr>
        <xdr:cNvPr id="801" name="n_3mainValue【公民館】&#10;有形固定資産減価償却率">
          <a:extLst>
            <a:ext uri="{FF2B5EF4-FFF2-40B4-BE49-F238E27FC236}">
              <a16:creationId xmlns:a16="http://schemas.microsoft.com/office/drawing/2014/main" id="{F53B061C-71BB-4F00-83A2-442974A9D794}"/>
            </a:ext>
          </a:extLst>
        </xdr:cNvPr>
        <xdr:cNvSpPr txBox="1"/>
      </xdr:nvSpPr>
      <xdr:spPr>
        <a:xfrm>
          <a:off x="13500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02" name="n_4mainValue【公民館】&#10;有形固定資産減価償却率">
          <a:extLst>
            <a:ext uri="{FF2B5EF4-FFF2-40B4-BE49-F238E27FC236}">
              <a16:creationId xmlns:a16="http://schemas.microsoft.com/office/drawing/2014/main" id="{0D123FC4-AD91-4AFD-84DF-487B72F1A9F2}"/>
            </a:ext>
          </a:extLst>
        </xdr:cNvPr>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D850BCBD-CFD2-41C3-A467-574FEF67FA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39766C06-1785-4F6C-89C4-E042DA5DC0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27AEC53A-D06A-43E7-8ED3-506427E592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70064FC8-89C6-4CF2-9DC6-03403F5776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6447AD34-0941-4C82-B273-4D9AB1D9EF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8197EB7-BF46-4D60-B6F1-7B804D0DCE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7D64B454-6EE4-43CE-A0AB-B1F4B488D7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B181A700-4F38-42F2-9FEF-04823AF527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8364745-95B5-46BA-9865-C90865C4D0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52DEA1C0-5D86-4F86-988A-2C8A9791A0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FEC82D6E-AB94-4AA9-874E-4E19045B54B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898FF64A-493B-4F00-8CFA-19AA2FFE36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FB5D2898-314C-45EF-AA50-8D83EEA153A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71B847E0-0365-4800-9C4A-BC7DAC6D881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7F726232-3BAA-4BFD-A4C7-3123DF6AF1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CB1ADD87-7231-4D2A-AE9A-523A68A57F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DF82B14B-E94A-43A7-BEE9-ACEEDECF1B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1CE88665-579D-46E5-8473-05743C11BB0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884637F6-E080-4EA8-9571-2518338A09A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3E5CBD30-656F-44D8-A849-DB377E8D55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6F2741E8-39A3-4657-A52A-285EEF5D7BA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E90E3890-2915-4F6D-82FF-355ACBE463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AAE5342F-2D47-451A-BCAE-E4D81604D8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12AC4694-2B99-46DA-9A04-C16926C834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FB9A5D2A-9AB5-400F-9129-280731489B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C32201D6-0F01-438E-9AAC-9C8B0EB09D1E}"/>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258122A5-1A18-48A0-A5C8-65877C9C7E86}"/>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5009A9DE-9455-45CF-A31E-A97A4B04382E}"/>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FAD53394-1E91-4F92-A005-5038455FFCF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20D2DA16-5E65-4806-9060-105A82C26D9A}"/>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33" name="【公民館】&#10;一人当たり面積平均値テキスト">
          <a:extLst>
            <a:ext uri="{FF2B5EF4-FFF2-40B4-BE49-F238E27FC236}">
              <a16:creationId xmlns:a16="http://schemas.microsoft.com/office/drawing/2014/main" id="{0E0E1998-777E-41CE-A54C-1D9787CD5732}"/>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FE1BD01F-8B07-4616-B411-443FA30CD05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119562</xdr:rowOff>
    </xdr:from>
    <xdr:to>
      <xdr:col>112</xdr:col>
      <xdr:colOff>38100</xdr:colOff>
      <xdr:row>106</xdr:row>
      <xdr:rowOff>49712</xdr:rowOff>
    </xdr:to>
    <xdr:sp macro="" textlink="">
      <xdr:nvSpPr>
        <xdr:cNvPr id="835" name="フローチャート: 判断 834">
          <a:extLst>
            <a:ext uri="{FF2B5EF4-FFF2-40B4-BE49-F238E27FC236}">
              <a16:creationId xmlns:a16="http://schemas.microsoft.com/office/drawing/2014/main" id="{6E0CC149-1680-4C28-9E19-EB63670650CD}"/>
            </a:ext>
          </a:extLst>
        </xdr:cNvPr>
        <xdr:cNvSpPr/>
      </xdr:nvSpPr>
      <xdr:spPr>
        <a:xfrm>
          <a:off x="21272500" y="1812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108676</xdr:rowOff>
    </xdr:from>
    <xdr:to>
      <xdr:col>107</xdr:col>
      <xdr:colOff>101600</xdr:colOff>
      <xdr:row>106</xdr:row>
      <xdr:rowOff>38826</xdr:rowOff>
    </xdr:to>
    <xdr:sp macro="" textlink="">
      <xdr:nvSpPr>
        <xdr:cNvPr id="836" name="フローチャート: 判断 835">
          <a:extLst>
            <a:ext uri="{FF2B5EF4-FFF2-40B4-BE49-F238E27FC236}">
              <a16:creationId xmlns:a16="http://schemas.microsoft.com/office/drawing/2014/main" id="{1E897671-E932-42BF-8A52-227132E83870}"/>
            </a:ext>
          </a:extLst>
        </xdr:cNvPr>
        <xdr:cNvSpPr/>
      </xdr:nvSpPr>
      <xdr:spPr>
        <a:xfrm>
          <a:off x="20383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37" name="フローチャート: 判断 836">
          <a:extLst>
            <a:ext uri="{FF2B5EF4-FFF2-40B4-BE49-F238E27FC236}">
              <a16:creationId xmlns:a16="http://schemas.microsoft.com/office/drawing/2014/main" id="{4BC8300F-BF2C-4720-9494-10A0BBCCDF1A}"/>
            </a:ext>
          </a:extLst>
        </xdr:cNvPr>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838" name="フローチャート: 判断 837">
          <a:extLst>
            <a:ext uri="{FF2B5EF4-FFF2-40B4-BE49-F238E27FC236}">
              <a16:creationId xmlns:a16="http://schemas.microsoft.com/office/drawing/2014/main" id="{F4D985DA-A213-4ABF-B9AB-F2C3D9721780}"/>
            </a:ext>
          </a:extLst>
        </xdr:cNvPr>
        <xdr:cNvSpPr/>
      </xdr:nvSpPr>
      <xdr:spPr>
        <a:xfrm>
          <a:off x="18605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E2F66E5-5FAA-43EA-AA1B-87E40E4F5E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78F0C5A-8F69-438B-9D1E-B6AB0AACA8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DFADF3C-6D82-4D8A-9D03-AD67424C33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4711D3B7-69FE-4925-8C6A-80D0682B6C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5B4A2689-3CA6-4F0E-AEFE-E4245A5349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102144</xdr:rowOff>
    </xdr:from>
    <xdr:to>
      <xdr:col>116</xdr:col>
      <xdr:colOff>114300</xdr:colOff>
      <xdr:row>102</xdr:row>
      <xdr:rowOff>32294</xdr:rowOff>
    </xdr:to>
    <xdr:sp macro="" textlink="">
      <xdr:nvSpPr>
        <xdr:cNvPr id="844" name="楕円 843">
          <a:extLst>
            <a:ext uri="{FF2B5EF4-FFF2-40B4-BE49-F238E27FC236}">
              <a16:creationId xmlns:a16="http://schemas.microsoft.com/office/drawing/2014/main" id="{05D61718-EE3B-4901-AC7C-D79D79DE1725}"/>
            </a:ext>
          </a:extLst>
        </xdr:cNvPr>
        <xdr:cNvSpPr/>
      </xdr:nvSpPr>
      <xdr:spPr>
        <a:xfrm>
          <a:off x="22110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125021</xdr:rowOff>
    </xdr:from>
    <xdr:ext cx="469744" cy="259045"/>
    <xdr:sp macro="" textlink="">
      <xdr:nvSpPr>
        <xdr:cNvPr id="845" name="【公民館】&#10;一人当たり面積該当値テキスト">
          <a:extLst>
            <a:ext uri="{FF2B5EF4-FFF2-40B4-BE49-F238E27FC236}">
              <a16:creationId xmlns:a16="http://schemas.microsoft.com/office/drawing/2014/main" id="{45B7457F-1A9E-4E93-A969-B77276C196FD}"/>
            </a:ext>
          </a:extLst>
        </xdr:cNvPr>
        <xdr:cNvSpPr txBox="1"/>
      </xdr:nvSpPr>
      <xdr:spPr>
        <a:xfrm>
          <a:off x="22199600"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115207</xdr:rowOff>
    </xdr:from>
    <xdr:to>
      <xdr:col>112</xdr:col>
      <xdr:colOff>38100</xdr:colOff>
      <xdr:row>102</xdr:row>
      <xdr:rowOff>45357</xdr:rowOff>
    </xdr:to>
    <xdr:sp macro="" textlink="">
      <xdr:nvSpPr>
        <xdr:cNvPr id="846" name="楕円 845">
          <a:extLst>
            <a:ext uri="{FF2B5EF4-FFF2-40B4-BE49-F238E27FC236}">
              <a16:creationId xmlns:a16="http://schemas.microsoft.com/office/drawing/2014/main" id="{DBC2FEE3-F5C1-4927-9BE1-ED5AC634C867}"/>
            </a:ext>
          </a:extLst>
        </xdr:cNvPr>
        <xdr:cNvSpPr/>
      </xdr:nvSpPr>
      <xdr:spPr>
        <a:xfrm>
          <a:off x="21272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152944</xdr:rowOff>
    </xdr:from>
    <xdr:to>
      <xdr:col>116</xdr:col>
      <xdr:colOff>63500</xdr:colOff>
      <xdr:row>101</xdr:row>
      <xdr:rowOff>166007</xdr:rowOff>
    </xdr:to>
    <xdr:cxnSp macro="">
      <xdr:nvCxnSpPr>
        <xdr:cNvPr id="847" name="直線コネクタ 846">
          <a:extLst>
            <a:ext uri="{FF2B5EF4-FFF2-40B4-BE49-F238E27FC236}">
              <a16:creationId xmlns:a16="http://schemas.microsoft.com/office/drawing/2014/main" id="{45223A0B-5578-4A06-BEF6-D25B6C21D071}"/>
            </a:ext>
          </a:extLst>
        </xdr:cNvPr>
        <xdr:cNvCxnSpPr/>
      </xdr:nvCxnSpPr>
      <xdr:spPr>
        <a:xfrm flipV="1">
          <a:off x="21323300" y="174693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123916</xdr:rowOff>
    </xdr:from>
    <xdr:to>
      <xdr:col>107</xdr:col>
      <xdr:colOff>101600</xdr:colOff>
      <xdr:row>102</xdr:row>
      <xdr:rowOff>54066</xdr:rowOff>
    </xdr:to>
    <xdr:sp macro="" textlink="">
      <xdr:nvSpPr>
        <xdr:cNvPr id="848" name="楕円 847">
          <a:extLst>
            <a:ext uri="{FF2B5EF4-FFF2-40B4-BE49-F238E27FC236}">
              <a16:creationId xmlns:a16="http://schemas.microsoft.com/office/drawing/2014/main" id="{6D985D39-8467-4424-8DCA-DF00FF0EFA0F}"/>
            </a:ext>
          </a:extLst>
        </xdr:cNvPr>
        <xdr:cNvSpPr/>
      </xdr:nvSpPr>
      <xdr:spPr>
        <a:xfrm>
          <a:off x="2038350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166007</xdr:rowOff>
    </xdr:from>
    <xdr:to>
      <xdr:col>111</xdr:col>
      <xdr:colOff>177800</xdr:colOff>
      <xdr:row>102</xdr:row>
      <xdr:rowOff>3266</xdr:rowOff>
    </xdr:to>
    <xdr:cxnSp macro="">
      <xdr:nvCxnSpPr>
        <xdr:cNvPr id="849" name="直線コネクタ 848">
          <a:extLst>
            <a:ext uri="{FF2B5EF4-FFF2-40B4-BE49-F238E27FC236}">
              <a16:creationId xmlns:a16="http://schemas.microsoft.com/office/drawing/2014/main" id="{67E6D68A-7DD4-4802-AC2C-93F18EA69F70}"/>
            </a:ext>
          </a:extLst>
        </xdr:cNvPr>
        <xdr:cNvCxnSpPr/>
      </xdr:nvCxnSpPr>
      <xdr:spPr>
        <a:xfrm flipV="1">
          <a:off x="20434300" y="1748245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68943</xdr:rowOff>
    </xdr:from>
    <xdr:to>
      <xdr:col>102</xdr:col>
      <xdr:colOff>165100</xdr:colOff>
      <xdr:row>104</xdr:row>
      <xdr:rowOff>170543</xdr:rowOff>
    </xdr:to>
    <xdr:sp macro="" textlink="">
      <xdr:nvSpPr>
        <xdr:cNvPr id="850" name="楕円 849">
          <a:extLst>
            <a:ext uri="{FF2B5EF4-FFF2-40B4-BE49-F238E27FC236}">
              <a16:creationId xmlns:a16="http://schemas.microsoft.com/office/drawing/2014/main" id="{A2DAAF5E-B07A-420D-ADA5-799A622F2E62}"/>
            </a:ext>
          </a:extLst>
        </xdr:cNvPr>
        <xdr:cNvSpPr/>
      </xdr:nvSpPr>
      <xdr:spPr>
        <a:xfrm>
          <a:off x="19494500" y="178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3266</xdr:rowOff>
    </xdr:from>
    <xdr:to>
      <xdr:col>107</xdr:col>
      <xdr:colOff>50800</xdr:colOff>
      <xdr:row>104</xdr:row>
      <xdr:rowOff>119743</xdr:rowOff>
    </xdr:to>
    <xdr:cxnSp macro="">
      <xdr:nvCxnSpPr>
        <xdr:cNvPr id="851" name="直線コネクタ 850">
          <a:extLst>
            <a:ext uri="{FF2B5EF4-FFF2-40B4-BE49-F238E27FC236}">
              <a16:creationId xmlns:a16="http://schemas.microsoft.com/office/drawing/2014/main" id="{72F81041-E13B-4DC1-BEE5-C65AF4BAC328}"/>
            </a:ext>
          </a:extLst>
        </xdr:cNvPr>
        <xdr:cNvCxnSpPr/>
      </xdr:nvCxnSpPr>
      <xdr:spPr>
        <a:xfrm flipV="1">
          <a:off x="19545300" y="17491166"/>
          <a:ext cx="889000" cy="45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77651</xdr:rowOff>
    </xdr:from>
    <xdr:to>
      <xdr:col>98</xdr:col>
      <xdr:colOff>38100</xdr:colOff>
      <xdr:row>105</xdr:row>
      <xdr:rowOff>7801</xdr:rowOff>
    </xdr:to>
    <xdr:sp macro="" textlink="">
      <xdr:nvSpPr>
        <xdr:cNvPr id="852" name="楕円 851">
          <a:extLst>
            <a:ext uri="{FF2B5EF4-FFF2-40B4-BE49-F238E27FC236}">
              <a16:creationId xmlns:a16="http://schemas.microsoft.com/office/drawing/2014/main" id="{F2597E46-F976-48CE-BE36-9DE9A7C38515}"/>
            </a:ext>
          </a:extLst>
        </xdr:cNvPr>
        <xdr:cNvSpPr/>
      </xdr:nvSpPr>
      <xdr:spPr>
        <a:xfrm>
          <a:off x="18605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119743</xdr:rowOff>
    </xdr:from>
    <xdr:to>
      <xdr:col>102</xdr:col>
      <xdr:colOff>114300</xdr:colOff>
      <xdr:row>104</xdr:row>
      <xdr:rowOff>128451</xdr:rowOff>
    </xdr:to>
    <xdr:cxnSp macro="">
      <xdr:nvCxnSpPr>
        <xdr:cNvPr id="853" name="直線コネクタ 852">
          <a:extLst>
            <a:ext uri="{FF2B5EF4-FFF2-40B4-BE49-F238E27FC236}">
              <a16:creationId xmlns:a16="http://schemas.microsoft.com/office/drawing/2014/main" id="{1FFDB3DC-583F-43F6-AAB7-922C008FAE2F}"/>
            </a:ext>
          </a:extLst>
        </xdr:cNvPr>
        <xdr:cNvCxnSpPr/>
      </xdr:nvCxnSpPr>
      <xdr:spPr>
        <a:xfrm flipV="1">
          <a:off x="18656300" y="179505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40839</xdr:rowOff>
    </xdr:from>
    <xdr:ext cx="469744" cy="259045"/>
    <xdr:sp macro="" textlink="">
      <xdr:nvSpPr>
        <xdr:cNvPr id="854" name="n_1aveValue【公民館】&#10;一人当たり面積">
          <a:extLst>
            <a:ext uri="{FF2B5EF4-FFF2-40B4-BE49-F238E27FC236}">
              <a16:creationId xmlns:a16="http://schemas.microsoft.com/office/drawing/2014/main" id="{7ABFFE52-9C24-4C84-BAC6-3B58F2C10962}"/>
            </a:ext>
          </a:extLst>
        </xdr:cNvPr>
        <xdr:cNvSpPr txBox="1"/>
      </xdr:nvSpPr>
      <xdr:spPr>
        <a:xfrm>
          <a:off x="21075727"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29953</xdr:rowOff>
    </xdr:from>
    <xdr:ext cx="469744" cy="259045"/>
    <xdr:sp macro="" textlink="">
      <xdr:nvSpPr>
        <xdr:cNvPr id="855" name="n_2aveValue【公民館】&#10;一人当たり面積">
          <a:extLst>
            <a:ext uri="{FF2B5EF4-FFF2-40B4-BE49-F238E27FC236}">
              <a16:creationId xmlns:a16="http://schemas.microsoft.com/office/drawing/2014/main" id="{5EA1700F-4913-4A82-880F-7EEA85B60041}"/>
            </a:ext>
          </a:extLst>
        </xdr:cNvPr>
        <xdr:cNvSpPr txBox="1"/>
      </xdr:nvSpPr>
      <xdr:spPr>
        <a:xfrm>
          <a:off x="20199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56" name="n_3aveValue【公民館】&#10;一人当たり面積">
          <a:extLst>
            <a:ext uri="{FF2B5EF4-FFF2-40B4-BE49-F238E27FC236}">
              <a16:creationId xmlns:a16="http://schemas.microsoft.com/office/drawing/2014/main" id="{F7B4758B-E83F-45AF-88A4-5C55F49DDA2E}"/>
            </a:ext>
          </a:extLst>
        </xdr:cNvPr>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102888</xdr:rowOff>
    </xdr:from>
    <xdr:ext cx="469744" cy="259045"/>
    <xdr:sp macro="" textlink="">
      <xdr:nvSpPr>
        <xdr:cNvPr id="857" name="n_4aveValue【公民館】&#10;一人当たり面積">
          <a:extLst>
            <a:ext uri="{FF2B5EF4-FFF2-40B4-BE49-F238E27FC236}">
              <a16:creationId xmlns:a16="http://schemas.microsoft.com/office/drawing/2014/main" id="{77ED6B45-85AE-436A-8438-EC6E9C0195DE}"/>
            </a:ext>
          </a:extLst>
        </xdr:cNvPr>
        <xdr:cNvSpPr txBox="1"/>
      </xdr:nvSpPr>
      <xdr:spPr>
        <a:xfrm>
          <a:off x="18421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61884</xdr:rowOff>
    </xdr:from>
    <xdr:ext cx="469744" cy="259045"/>
    <xdr:sp macro="" textlink="">
      <xdr:nvSpPr>
        <xdr:cNvPr id="858" name="n_1mainValue【公民館】&#10;一人当たり面積">
          <a:extLst>
            <a:ext uri="{FF2B5EF4-FFF2-40B4-BE49-F238E27FC236}">
              <a16:creationId xmlns:a16="http://schemas.microsoft.com/office/drawing/2014/main" id="{1044F6D0-8706-4DBD-B53F-5F69BF4C6C43}"/>
            </a:ext>
          </a:extLst>
        </xdr:cNvPr>
        <xdr:cNvSpPr txBox="1"/>
      </xdr:nvSpPr>
      <xdr:spPr>
        <a:xfrm>
          <a:off x="210757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70593</xdr:rowOff>
    </xdr:from>
    <xdr:ext cx="469744" cy="259045"/>
    <xdr:sp macro="" textlink="">
      <xdr:nvSpPr>
        <xdr:cNvPr id="859" name="n_2mainValue【公民館】&#10;一人当たり面積">
          <a:extLst>
            <a:ext uri="{FF2B5EF4-FFF2-40B4-BE49-F238E27FC236}">
              <a16:creationId xmlns:a16="http://schemas.microsoft.com/office/drawing/2014/main" id="{1BC0E828-13A9-41EF-8474-3AD8856595B3}"/>
            </a:ext>
          </a:extLst>
        </xdr:cNvPr>
        <xdr:cNvSpPr txBox="1"/>
      </xdr:nvSpPr>
      <xdr:spPr>
        <a:xfrm>
          <a:off x="20199427" y="172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15620</xdr:rowOff>
    </xdr:from>
    <xdr:ext cx="469744" cy="259045"/>
    <xdr:sp macro="" textlink="">
      <xdr:nvSpPr>
        <xdr:cNvPr id="860" name="n_3mainValue【公民館】&#10;一人当たり面積">
          <a:extLst>
            <a:ext uri="{FF2B5EF4-FFF2-40B4-BE49-F238E27FC236}">
              <a16:creationId xmlns:a16="http://schemas.microsoft.com/office/drawing/2014/main" id="{75EFFEC8-F678-4D7B-8767-87371B7ACD85}"/>
            </a:ext>
          </a:extLst>
        </xdr:cNvPr>
        <xdr:cNvSpPr txBox="1"/>
      </xdr:nvSpPr>
      <xdr:spPr>
        <a:xfrm>
          <a:off x="193104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24328</xdr:rowOff>
    </xdr:from>
    <xdr:ext cx="469744" cy="259045"/>
    <xdr:sp macro="" textlink="">
      <xdr:nvSpPr>
        <xdr:cNvPr id="861" name="n_4mainValue【公民館】&#10;一人当たり面積">
          <a:extLst>
            <a:ext uri="{FF2B5EF4-FFF2-40B4-BE49-F238E27FC236}">
              <a16:creationId xmlns:a16="http://schemas.microsoft.com/office/drawing/2014/main" id="{A1E1F88A-E7ED-4E9D-B0D3-F237115B3C3B}"/>
            </a:ext>
          </a:extLst>
        </xdr:cNvPr>
        <xdr:cNvSpPr txBox="1"/>
      </xdr:nvSpPr>
      <xdr:spPr>
        <a:xfrm>
          <a:off x="18421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53F0340F-D2F6-4738-B5F5-DBD8143896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CD712DE2-FA25-47C8-BB5B-EF7C4D142F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25C670BA-F261-49D9-839B-E1F62C8D1C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類似団体と比較して特に有形固定資産減価償却率が高くなっている施設は、学校施設、児童館である。</a:t>
          </a:r>
          <a:endParaRPr lang="ja-JP" altLang="ja-JP" sz="1400">
            <a:effectLst/>
          </a:endParaRPr>
        </a:p>
        <a:p>
          <a:r>
            <a:rPr kumimoji="1" lang="ja-JP" altLang="ja-JP" sz="1100">
              <a:solidFill>
                <a:schemeClr val="dk1"/>
              </a:solidFill>
              <a:effectLst/>
              <a:latin typeface="+mn-lt"/>
              <a:ea typeface="+mn-ea"/>
              <a:cs typeface="+mn-cs"/>
            </a:rPr>
            <a:t>　学校施設については、有形固定資産減価償却率が</a:t>
          </a:r>
          <a:r>
            <a:rPr kumimoji="1" lang="en-US" altLang="ja-JP" sz="1100">
              <a:solidFill>
                <a:schemeClr val="dk1"/>
              </a:solidFill>
              <a:effectLst/>
              <a:latin typeface="+mn-lt"/>
              <a:ea typeface="+mn-ea"/>
              <a:cs typeface="+mn-cs"/>
            </a:rPr>
            <a:t>89.5</a:t>
          </a:r>
          <a:r>
            <a:rPr kumimoji="1" lang="ja-JP" altLang="ja-JP" sz="1100">
              <a:solidFill>
                <a:schemeClr val="dk1"/>
              </a:solidFill>
              <a:effectLst/>
              <a:latin typeface="+mn-lt"/>
              <a:ea typeface="+mn-ea"/>
              <a:cs typeface="+mn-cs"/>
            </a:rPr>
            <a:t>％となっており、児童館の一部は耐用年数を経過しつつあるため有形固定資産減価償却率が高くなっている。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大規模改修を行うなど、小学校を中心に老朽化対策に取り組んでいくこととしている。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BBB9DB-9450-449E-8917-D05B0FA4EA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F343FD-2AC9-4D9C-83F9-66793BF9EF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6638AB-6B70-4B95-AF48-F316FD4A70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C667B8-F488-4870-926F-F7F7C40415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2B40E7-1A57-445C-833A-C6E0981BB6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E5CCF4-F50F-492A-8D76-3021A7B076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C1BE03-F31E-4CD4-A0CE-4627FDDF97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495649-3D60-4621-986F-6EBAFB1864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E711D5-5B88-4BE3-B303-235D3CB97A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6381CF-D6DA-4266-80FE-2D653CC259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B3E84B-2F9C-4770-A20A-7F10B55F57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2A4D1D-C0E2-406B-9327-F1E747755F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B6E561-3765-41BF-A539-35186A30ED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C93227-F728-440E-98BA-CE003FEB45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0041A9-1AD5-4EA5-985B-58A90FB10C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5AE93B-B834-43C7-A3DF-095D276E217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B1A0BF-93D7-430A-B3AA-FC69ACD3D7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5EB860-0061-4652-B87C-758B25AAB6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4EDD8F-9A55-417D-8277-306644F827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BF90BF-FF85-415B-8CD6-05DC6D7633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7A383A-185D-426A-82A8-BC2CB95395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E14143-0035-4A76-8486-F38228AA21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155C90-6249-4EBE-A4D5-626533315A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24BA32-2084-4B8C-AC91-646BC7EA29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588582-E4E4-49BF-8ACA-6ED5F1504C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F7940B-7D81-4F50-BB72-5D2A1583FC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52A871-BDAC-44A8-9148-E380BB27D1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14341E-66FD-480E-9845-F3E6216805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9D6ED8-8779-4070-A6C5-FB2AECEA69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A07CAE-0F25-48FE-8CCF-E0B0B83664D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0FE740-0640-48E1-8D01-C9D51C0F61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42491D-EF62-4532-8771-0DA45563F4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C1E31A-625A-4EC0-B5F2-4E3F7349C0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C3B1DB-E068-4168-84EB-D0B235C699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E68B17-0A4F-4DA5-AC99-DF11F37518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ACA1A5-8F63-4EA7-8864-66DC178EA3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1B8474-948A-4437-9E15-E42D1AA9E2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F8B487-9A20-4BD7-A9A5-B867F8721C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1D330F-4390-4382-9F97-97C56D3DF2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E59379E-937E-4A4D-8400-156D8A5953B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19E7B44-8DB1-44C7-B7B5-26B145FDE1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141989C-3368-419C-ACC4-74DBE46477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58FC121-DA1E-48C5-9BAF-DB8904EA38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8AB4B9C-8B05-4379-AF37-0E3FF9C8F1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138EE02-B851-460A-8CA7-1FFBB29244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2D5B81F-0221-403D-9C26-40878AA800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E6857F9-9D8E-4F1F-BA4F-B0EB7627E5E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07C919C-3859-4563-AD53-A09C739AE0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386F3BA-D40B-4A9F-98E7-140E50F9DB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25C0BB2-33F3-4F45-B36D-82CA1A2C53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B5BF44F-6E0A-4DCE-9340-D5E35ED919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39F92EC-3079-4593-8797-C45BBA72F5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3810A29-C77D-4D78-B9FF-62591076A0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76B08E9-64BF-452B-8F39-E17D11CBDD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B45B112-4897-45EA-866C-DE36799C49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85E6C95-390B-4ADB-A315-4BCF8F0230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6195D2A-6E04-4463-ACE1-77751DEE51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8687021-25E4-4178-A5B5-D9246C96C1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AC249CB-CD9F-4AFA-BDFC-A151F93C4C8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31D8709-35F2-4D5E-A99B-0055531F07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374C475-9439-4FE4-9D48-C071A7654B6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832FB05-7783-474E-AF1A-6AE2E6AB948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B0052CD-5529-4F3D-B953-DAEBE845D23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D6B8220-1EF0-4ED9-B247-1149A305662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253F76C-FF79-4085-9181-9FDDA6C2AE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3932C9E-50E3-4AE0-B292-E56F918653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CA72B3B-A1E6-4A51-82ED-8179ED5064D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F44D200-F260-40AF-8EDB-DC1BB5A1DB6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2D9E921-53F6-4A6F-917D-4EC1280FCB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CAB38C0-D333-42D1-8C45-58626EE9F15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B11A996-49B5-4A04-B981-9F4D3BF5F6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0D5D7EB-99AD-48AF-B71B-B8D876B1A15D}"/>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B190D32-E807-40B6-98FA-744334ACC18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D1DC207C-C2A0-4710-9E15-EFE7B9632D1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17738C9-E1B8-4AFA-8C20-7EB04853E6A6}"/>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D678A084-9D3F-40B7-9B6D-43B5B53DD8B4}"/>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0CFB215-B393-4ADC-9E2D-C886B9CC450C}"/>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C77CC3C2-593E-4E1C-875B-2EF5A78D1E27}"/>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1D2C8BE8-309B-447B-A4A0-419B204B3216}"/>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81" name="フローチャート: 判断 80">
          <a:extLst>
            <a:ext uri="{FF2B5EF4-FFF2-40B4-BE49-F238E27FC236}">
              <a16:creationId xmlns:a16="http://schemas.microsoft.com/office/drawing/2014/main" id="{FFD0C0AE-0D90-4DEC-B2D6-AC181CE12BA7}"/>
            </a:ext>
          </a:extLst>
        </xdr:cNvPr>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B469A718-FCD2-4109-8F06-E0F9474E6AB5}"/>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83" name="フローチャート: 判断 82">
          <a:extLst>
            <a:ext uri="{FF2B5EF4-FFF2-40B4-BE49-F238E27FC236}">
              <a16:creationId xmlns:a16="http://schemas.microsoft.com/office/drawing/2014/main" id="{781EB385-C9DF-47F3-9FC0-09CEE18A8EAD}"/>
            </a:ext>
          </a:extLst>
        </xdr:cNvPr>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17E4005-4076-4DA6-A0F5-D65D0BF071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DA9041D-8C95-4215-82CA-7BA161F7BC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CCE1EA-594C-4AF6-8491-DB045B5813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B2EE5F0-7250-452F-AD07-8A2D240EBA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99DB9A7-B477-4D03-8D26-CFC2D80CE3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89" name="楕円 88">
          <a:extLst>
            <a:ext uri="{FF2B5EF4-FFF2-40B4-BE49-F238E27FC236}">
              <a16:creationId xmlns:a16="http://schemas.microsoft.com/office/drawing/2014/main" id="{54BBA6E4-8B3D-4542-A625-0DB6DF99B453}"/>
            </a:ext>
          </a:extLst>
        </xdr:cNvPr>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E36535F5-5A24-40FB-831D-CB3E34CADED1}"/>
            </a:ext>
          </a:extLst>
        </xdr:cNvPr>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91" name="楕円 90">
          <a:extLst>
            <a:ext uri="{FF2B5EF4-FFF2-40B4-BE49-F238E27FC236}">
              <a16:creationId xmlns:a16="http://schemas.microsoft.com/office/drawing/2014/main" id="{604D2D79-8E0A-4D6C-95BC-49E402608EA1}"/>
            </a:ext>
          </a:extLst>
        </xdr:cNvPr>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59</xdr:row>
      <xdr:rowOff>169545</xdr:rowOff>
    </xdr:to>
    <xdr:cxnSp macro="">
      <xdr:nvCxnSpPr>
        <xdr:cNvPr id="92" name="直線コネクタ 91">
          <a:extLst>
            <a:ext uri="{FF2B5EF4-FFF2-40B4-BE49-F238E27FC236}">
              <a16:creationId xmlns:a16="http://schemas.microsoft.com/office/drawing/2014/main" id="{93E9F99D-448B-4613-890A-A241EDC5D80D}"/>
            </a:ext>
          </a:extLst>
        </xdr:cNvPr>
        <xdr:cNvCxnSpPr/>
      </xdr:nvCxnSpPr>
      <xdr:spPr>
        <a:xfrm>
          <a:off x="3797300" y="102812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93" name="楕円 92">
          <a:extLst>
            <a:ext uri="{FF2B5EF4-FFF2-40B4-BE49-F238E27FC236}">
              <a16:creationId xmlns:a16="http://schemas.microsoft.com/office/drawing/2014/main" id="{84DA822E-B049-4C06-A826-1C7A8C81C523}"/>
            </a:ext>
          </a:extLst>
        </xdr:cNvPr>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165735</xdr:rowOff>
    </xdr:to>
    <xdr:cxnSp macro="">
      <xdr:nvCxnSpPr>
        <xdr:cNvPr id="94" name="直線コネクタ 93">
          <a:extLst>
            <a:ext uri="{FF2B5EF4-FFF2-40B4-BE49-F238E27FC236}">
              <a16:creationId xmlns:a16="http://schemas.microsoft.com/office/drawing/2014/main" id="{9643E117-73EA-4042-A031-62E3289AC56E}"/>
            </a:ext>
          </a:extLst>
        </xdr:cNvPr>
        <xdr:cNvCxnSpPr/>
      </xdr:nvCxnSpPr>
      <xdr:spPr>
        <a:xfrm>
          <a:off x="2908300" y="1023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95" name="楕円 94">
          <a:extLst>
            <a:ext uri="{FF2B5EF4-FFF2-40B4-BE49-F238E27FC236}">
              <a16:creationId xmlns:a16="http://schemas.microsoft.com/office/drawing/2014/main" id="{AAA5E4AB-3DE8-4041-BDAF-5CA1B403C21F}"/>
            </a:ext>
          </a:extLst>
        </xdr:cNvPr>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116205</xdr:rowOff>
    </xdr:to>
    <xdr:cxnSp macro="">
      <xdr:nvCxnSpPr>
        <xdr:cNvPr id="96" name="直線コネクタ 95">
          <a:extLst>
            <a:ext uri="{FF2B5EF4-FFF2-40B4-BE49-F238E27FC236}">
              <a16:creationId xmlns:a16="http://schemas.microsoft.com/office/drawing/2014/main" id="{B59CCBEE-1E92-47D2-8A80-E81589F2B885}"/>
            </a:ext>
          </a:extLst>
        </xdr:cNvPr>
        <xdr:cNvCxnSpPr/>
      </xdr:nvCxnSpPr>
      <xdr:spPr>
        <a:xfrm>
          <a:off x="2019300" y="1018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97" name="楕円 96">
          <a:extLst>
            <a:ext uri="{FF2B5EF4-FFF2-40B4-BE49-F238E27FC236}">
              <a16:creationId xmlns:a16="http://schemas.microsoft.com/office/drawing/2014/main" id="{00B5BE70-291D-4A8E-9250-F33E1A34D52E}"/>
            </a:ext>
          </a:extLst>
        </xdr:cNvPr>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66675</xdr:rowOff>
    </xdr:from>
    <xdr:to>
      <xdr:col>10</xdr:col>
      <xdr:colOff>114300</xdr:colOff>
      <xdr:row>59</xdr:row>
      <xdr:rowOff>118110</xdr:rowOff>
    </xdr:to>
    <xdr:cxnSp macro="">
      <xdr:nvCxnSpPr>
        <xdr:cNvPr id="98" name="直線コネクタ 97">
          <a:extLst>
            <a:ext uri="{FF2B5EF4-FFF2-40B4-BE49-F238E27FC236}">
              <a16:creationId xmlns:a16="http://schemas.microsoft.com/office/drawing/2014/main" id="{B31144FC-DEFC-49DB-89A2-DA1DEB083A68}"/>
            </a:ext>
          </a:extLst>
        </xdr:cNvPr>
        <xdr:cNvCxnSpPr/>
      </xdr:nvCxnSpPr>
      <xdr:spPr>
        <a:xfrm flipV="1">
          <a:off x="1130300" y="1018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99" name="n_1aveValue【体育館・プール】&#10;有形固定資産減価償却率">
          <a:extLst>
            <a:ext uri="{FF2B5EF4-FFF2-40B4-BE49-F238E27FC236}">
              <a16:creationId xmlns:a16="http://schemas.microsoft.com/office/drawing/2014/main" id="{A0AC3777-B661-464E-A9C0-54DA0A374D72}"/>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00" name="n_2aveValue【体育館・プール】&#10;有形固定資産減価償却率">
          <a:extLst>
            <a:ext uri="{FF2B5EF4-FFF2-40B4-BE49-F238E27FC236}">
              <a16:creationId xmlns:a16="http://schemas.microsoft.com/office/drawing/2014/main" id="{0D149C1F-6BF0-445B-83F1-B5ECC9ABF3DF}"/>
            </a:ext>
          </a:extLst>
        </xdr:cNvPr>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a:extLst>
            <a:ext uri="{FF2B5EF4-FFF2-40B4-BE49-F238E27FC236}">
              <a16:creationId xmlns:a16="http://schemas.microsoft.com/office/drawing/2014/main" id="{F12D7E9A-1393-4CC1-A31E-236CC297E755}"/>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102" name="n_4aveValue【体育館・プール】&#10;有形固定資産減価償却率">
          <a:extLst>
            <a:ext uri="{FF2B5EF4-FFF2-40B4-BE49-F238E27FC236}">
              <a16:creationId xmlns:a16="http://schemas.microsoft.com/office/drawing/2014/main" id="{4CE20896-4500-4BBF-8A9C-A4E3C4C8726F}"/>
            </a:ext>
          </a:extLst>
        </xdr:cNvPr>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103" name="n_1mainValue【体育館・プール】&#10;有形固定資産減価償却率">
          <a:extLst>
            <a:ext uri="{FF2B5EF4-FFF2-40B4-BE49-F238E27FC236}">
              <a16:creationId xmlns:a16="http://schemas.microsoft.com/office/drawing/2014/main" id="{F3C26410-47F5-4D5F-84E1-A9B6B17F436F}"/>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04" name="n_2mainValue【体育館・プール】&#10;有形固定資産減価償却率">
          <a:extLst>
            <a:ext uri="{FF2B5EF4-FFF2-40B4-BE49-F238E27FC236}">
              <a16:creationId xmlns:a16="http://schemas.microsoft.com/office/drawing/2014/main" id="{25055CE6-9DAC-4B1C-97FA-9AAB67FCEB5B}"/>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105" name="n_3mainValue【体育館・プール】&#10;有形固定資産減価償却率">
          <a:extLst>
            <a:ext uri="{FF2B5EF4-FFF2-40B4-BE49-F238E27FC236}">
              <a16:creationId xmlns:a16="http://schemas.microsoft.com/office/drawing/2014/main" id="{2B2C9209-1DE1-4EDC-A067-7968824F317A}"/>
            </a:ext>
          </a:extLst>
        </xdr:cNvPr>
        <xdr:cNvSpPr txBox="1"/>
      </xdr:nvSpPr>
      <xdr:spPr>
        <a:xfrm>
          <a:off x="1816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06" name="n_4mainValue【体育館・プール】&#10;有形固定資産減価償却率">
          <a:extLst>
            <a:ext uri="{FF2B5EF4-FFF2-40B4-BE49-F238E27FC236}">
              <a16:creationId xmlns:a16="http://schemas.microsoft.com/office/drawing/2014/main" id="{BC0EE843-1C94-4E8D-9FEF-B65BC7AE4F4B}"/>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4680F93-304A-4EFE-B067-AADCAD7406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7C2A06A-A246-42E3-81B2-7E5BC3B6E5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6CCD83D-1553-41CA-AE49-DD078CFD3D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0F8BF62-0922-42C0-A25D-E17E99E459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6A039F4-DD23-46BC-9DFE-C447835F74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EB5B91A7-2FCC-418C-8BBA-8A8BC97E7F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549AC3B-614A-4C43-8E2F-628344D3AB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BFC7E25-8AA0-4926-A0A9-0C679EC6D9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D69D49E-48B4-46F4-BB01-2280CF21C4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52ECA34-09FA-4C7A-A89C-5E8A23D08D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1EE51022-5199-4D9D-8ABB-7CFEA77B6E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27BF6447-8366-41E9-9B94-7EAF1A755B3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14EEB7F9-5FA0-46D8-BF20-7EA8EC39B2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24A1634D-FA78-498A-979F-B6F26405DC9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1EBC534-A8F4-4872-91F1-C8B02FFF9DC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549EB05A-6BA7-40BF-A8DE-42847D176CA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5626B77A-E42E-4E22-AF9D-24F3527462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593412-8415-456D-843C-FBBBC6B7B53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64D66E34-514F-4F54-9E9A-0C4CA92EDB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A50EC5F-CBA9-47E3-97ED-3EEB28B83E8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FFBBDEB9-994B-4661-A790-5457B31556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ABC9A28B-E309-43BD-BBAF-DA6378CD66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95F2E3F-DFFD-4CBB-81E9-963800621A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287E488E-D0FA-44DD-A8CA-C57EFFB2CC84}"/>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ECC6F9D6-05B8-4A35-A1ED-E60A440E591C}"/>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8B8CDFBC-4F6E-4918-8D01-3ED8A7A963A2}"/>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7D19440E-8A0F-414B-BFFB-856D3E7FAA12}"/>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AA619BE4-A75F-48A6-B239-C13227E7CCB2}"/>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F7732824-259B-4E48-AFDC-C16D23E9D8DA}"/>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698D57E3-5217-4871-A0DC-F15EA5AB5F65}"/>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87884</xdr:rowOff>
    </xdr:from>
    <xdr:to>
      <xdr:col>50</xdr:col>
      <xdr:colOff>165100</xdr:colOff>
      <xdr:row>63</xdr:row>
      <xdr:rowOff>18034</xdr:rowOff>
    </xdr:to>
    <xdr:sp macro="" textlink="">
      <xdr:nvSpPr>
        <xdr:cNvPr id="137" name="フローチャート: 判断 136">
          <a:extLst>
            <a:ext uri="{FF2B5EF4-FFF2-40B4-BE49-F238E27FC236}">
              <a16:creationId xmlns:a16="http://schemas.microsoft.com/office/drawing/2014/main" id="{76EC84DD-C151-4B4A-8AA4-C4C88D470AF9}"/>
            </a:ext>
          </a:extLst>
        </xdr:cNvPr>
        <xdr:cNvSpPr/>
      </xdr:nvSpPr>
      <xdr:spPr>
        <a:xfrm>
          <a:off x="9588500" y="1071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75692</xdr:rowOff>
    </xdr:from>
    <xdr:to>
      <xdr:col>46</xdr:col>
      <xdr:colOff>38100</xdr:colOff>
      <xdr:row>63</xdr:row>
      <xdr:rowOff>5842</xdr:rowOff>
    </xdr:to>
    <xdr:sp macro="" textlink="">
      <xdr:nvSpPr>
        <xdr:cNvPr id="138" name="フローチャート: 判断 137">
          <a:extLst>
            <a:ext uri="{FF2B5EF4-FFF2-40B4-BE49-F238E27FC236}">
              <a16:creationId xmlns:a16="http://schemas.microsoft.com/office/drawing/2014/main" id="{08058373-AFAA-43BF-B373-D4A6A1889EC0}"/>
            </a:ext>
          </a:extLst>
        </xdr:cNvPr>
        <xdr:cNvSpPr/>
      </xdr:nvSpPr>
      <xdr:spPr>
        <a:xfrm>
          <a:off x="8699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87503</xdr:rowOff>
    </xdr:from>
    <xdr:to>
      <xdr:col>41</xdr:col>
      <xdr:colOff>101600</xdr:colOff>
      <xdr:row>63</xdr:row>
      <xdr:rowOff>17653</xdr:rowOff>
    </xdr:to>
    <xdr:sp macro="" textlink="">
      <xdr:nvSpPr>
        <xdr:cNvPr id="139" name="フローチャート: 判断 138">
          <a:extLst>
            <a:ext uri="{FF2B5EF4-FFF2-40B4-BE49-F238E27FC236}">
              <a16:creationId xmlns:a16="http://schemas.microsoft.com/office/drawing/2014/main" id="{5380516D-7351-4AAB-8095-32C64BA12F44}"/>
            </a:ext>
          </a:extLst>
        </xdr:cNvPr>
        <xdr:cNvSpPr/>
      </xdr:nvSpPr>
      <xdr:spPr>
        <a:xfrm>
          <a:off x="7810500" y="1071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110363</xdr:rowOff>
    </xdr:from>
    <xdr:to>
      <xdr:col>36</xdr:col>
      <xdr:colOff>165100</xdr:colOff>
      <xdr:row>63</xdr:row>
      <xdr:rowOff>40513</xdr:rowOff>
    </xdr:to>
    <xdr:sp macro="" textlink="">
      <xdr:nvSpPr>
        <xdr:cNvPr id="140" name="フローチャート: 判断 139">
          <a:extLst>
            <a:ext uri="{FF2B5EF4-FFF2-40B4-BE49-F238E27FC236}">
              <a16:creationId xmlns:a16="http://schemas.microsoft.com/office/drawing/2014/main" id="{CE1C2D13-8A1F-4CBC-A4F3-1D108D9217A4}"/>
            </a:ext>
          </a:extLst>
        </xdr:cNvPr>
        <xdr:cNvSpPr/>
      </xdr:nvSpPr>
      <xdr:spPr>
        <a:xfrm>
          <a:off x="6921500" y="1074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67D852E-0BE7-4005-8C01-2E34E45329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9AB1A98-4D60-4E6F-9888-FE7008FE5F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4C70F00-0753-4D07-8E3C-2E47CEF3E5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FCEF5E9-3C0B-4F3A-9274-34F30DFBFF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99C7FEC-F950-417B-A82D-8F0A9F55F2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80264</xdr:rowOff>
    </xdr:from>
    <xdr:to>
      <xdr:col>55</xdr:col>
      <xdr:colOff>50800</xdr:colOff>
      <xdr:row>63</xdr:row>
      <xdr:rowOff>10414</xdr:rowOff>
    </xdr:to>
    <xdr:sp macro="" textlink="">
      <xdr:nvSpPr>
        <xdr:cNvPr id="146" name="楕円 145">
          <a:extLst>
            <a:ext uri="{FF2B5EF4-FFF2-40B4-BE49-F238E27FC236}">
              <a16:creationId xmlns:a16="http://schemas.microsoft.com/office/drawing/2014/main" id="{C4FF74DF-BE8E-4032-92E3-0D5DA5ECB50C}"/>
            </a:ext>
          </a:extLst>
        </xdr:cNvPr>
        <xdr:cNvSpPr/>
      </xdr:nvSpPr>
      <xdr:spPr>
        <a:xfrm>
          <a:off x="104267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103141</xdr:rowOff>
    </xdr:from>
    <xdr:ext cx="469744" cy="259045"/>
    <xdr:sp macro="" textlink="">
      <xdr:nvSpPr>
        <xdr:cNvPr id="147" name="【体育館・プール】&#10;一人当たり面積該当値テキスト">
          <a:extLst>
            <a:ext uri="{FF2B5EF4-FFF2-40B4-BE49-F238E27FC236}">
              <a16:creationId xmlns:a16="http://schemas.microsoft.com/office/drawing/2014/main" id="{FA04435B-908D-49F9-81F3-3679160ABB2A}"/>
            </a:ext>
          </a:extLst>
        </xdr:cNvPr>
        <xdr:cNvSpPr txBox="1"/>
      </xdr:nvSpPr>
      <xdr:spPr>
        <a:xfrm>
          <a:off x="10515600"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83312</xdr:rowOff>
    </xdr:from>
    <xdr:to>
      <xdr:col>50</xdr:col>
      <xdr:colOff>165100</xdr:colOff>
      <xdr:row>63</xdr:row>
      <xdr:rowOff>13462</xdr:rowOff>
    </xdr:to>
    <xdr:sp macro="" textlink="">
      <xdr:nvSpPr>
        <xdr:cNvPr id="148" name="楕円 147">
          <a:extLst>
            <a:ext uri="{FF2B5EF4-FFF2-40B4-BE49-F238E27FC236}">
              <a16:creationId xmlns:a16="http://schemas.microsoft.com/office/drawing/2014/main" id="{F35A187E-A375-4396-B0FC-BB6720069C2C}"/>
            </a:ext>
          </a:extLst>
        </xdr:cNvPr>
        <xdr:cNvSpPr/>
      </xdr:nvSpPr>
      <xdr:spPr>
        <a:xfrm>
          <a:off x="9588500" y="107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131064</xdr:rowOff>
    </xdr:from>
    <xdr:to>
      <xdr:col>55</xdr:col>
      <xdr:colOff>0</xdr:colOff>
      <xdr:row>62</xdr:row>
      <xdr:rowOff>134112</xdr:rowOff>
    </xdr:to>
    <xdr:cxnSp macro="">
      <xdr:nvCxnSpPr>
        <xdr:cNvPr id="149" name="直線コネクタ 148">
          <a:extLst>
            <a:ext uri="{FF2B5EF4-FFF2-40B4-BE49-F238E27FC236}">
              <a16:creationId xmlns:a16="http://schemas.microsoft.com/office/drawing/2014/main" id="{38E7F401-6C72-4D6F-B5FD-F02E42A88D6D}"/>
            </a:ext>
          </a:extLst>
        </xdr:cNvPr>
        <xdr:cNvCxnSpPr/>
      </xdr:nvCxnSpPr>
      <xdr:spPr>
        <a:xfrm flipV="1">
          <a:off x="9639300" y="1076096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85217</xdr:rowOff>
    </xdr:from>
    <xdr:to>
      <xdr:col>46</xdr:col>
      <xdr:colOff>38100</xdr:colOff>
      <xdr:row>63</xdr:row>
      <xdr:rowOff>15367</xdr:rowOff>
    </xdr:to>
    <xdr:sp macro="" textlink="">
      <xdr:nvSpPr>
        <xdr:cNvPr id="150" name="楕円 149">
          <a:extLst>
            <a:ext uri="{FF2B5EF4-FFF2-40B4-BE49-F238E27FC236}">
              <a16:creationId xmlns:a16="http://schemas.microsoft.com/office/drawing/2014/main" id="{2ECF0F0C-D019-4368-8161-CAFD7714356A}"/>
            </a:ext>
          </a:extLst>
        </xdr:cNvPr>
        <xdr:cNvSpPr/>
      </xdr:nvSpPr>
      <xdr:spPr>
        <a:xfrm>
          <a:off x="8699500" y="10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134112</xdr:rowOff>
    </xdr:from>
    <xdr:to>
      <xdr:col>50</xdr:col>
      <xdr:colOff>114300</xdr:colOff>
      <xdr:row>62</xdr:row>
      <xdr:rowOff>136017</xdr:rowOff>
    </xdr:to>
    <xdr:cxnSp macro="">
      <xdr:nvCxnSpPr>
        <xdr:cNvPr id="151" name="直線コネクタ 150">
          <a:extLst>
            <a:ext uri="{FF2B5EF4-FFF2-40B4-BE49-F238E27FC236}">
              <a16:creationId xmlns:a16="http://schemas.microsoft.com/office/drawing/2014/main" id="{CD02E1B8-5468-4730-BFD2-FC332C30301D}"/>
            </a:ext>
          </a:extLst>
        </xdr:cNvPr>
        <xdr:cNvCxnSpPr/>
      </xdr:nvCxnSpPr>
      <xdr:spPr>
        <a:xfrm flipV="1">
          <a:off x="8750300" y="1076401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89789</xdr:rowOff>
    </xdr:from>
    <xdr:to>
      <xdr:col>41</xdr:col>
      <xdr:colOff>101600</xdr:colOff>
      <xdr:row>63</xdr:row>
      <xdr:rowOff>19939</xdr:rowOff>
    </xdr:to>
    <xdr:sp macro="" textlink="">
      <xdr:nvSpPr>
        <xdr:cNvPr id="152" name="楕円 151">
          <a:extLst>
            <a:ext uri="{FF2B5EF4-FFF2-40B4-BE49-F238E27FC236}">
              <a16:creationId xmlns:a16="http://schemas.microsoft.com/office/drawing/2014/main" id="{E51069B8-C8F1-434C-B173-6F0A8688E400}"/>
            </a:ext>
          </a:extLst>
        </xdr:cNvPr>
        <xdr:cNvSpPr/>
      </xdr:nvSpPr>
      <xdr:spPr>
        <a:xfrm>
          <a:off x="7810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136017</xdr:rowOff>
    </xdr:from>
    <xdr:to>
      <xdr:col>45</xdr:col>
      <xdr:colOff>177800</xdr:colOff>
      <xdr:row>62</xdr:row>
      <xdr:rowOff>140589</xdr:rowOff>
    </xdr:to>
    <xdr:cxnSp macro="">
      <xdr:nvCxnSpPr>
        <xdr:cNvPr id="153" name="直線コネクタ 152">
          <a:extLst>
            <a:ext uri="{FF2B5EF4-FFF2-40B4-BE49-F238E27FC236}">
              <a16:creationId xmlns:a16="http://schemas.microsoft.com/office/drawing/2014/main" id="{F8C87909-4DFF-4B1B-8788-7A7FBB0E218E}"/>
            </a:ext>
          </a:extLst>
        </xdr:cNvPr>
        <xdr:cNvCxnSpPr/>
      </xdr:nvCxnSpPr>
      <xdr:spPr>
        <a:xfrm flipV="1">
          <a:off x="7861300" y="107659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92837</xdr:rowOff>
    </xdr:from>
    <xdr:to>
      <xdr:col>36</xdr:col>
      <xdr:colOff>165100</xdr:colOff>
      <xdr:row>63</xdr:row>
      <xdr:rowOff>22987</xdr:rowOff>
    </xdr:to>
    <xdr:sp macro="" textlink="">
      <xdr:nvSpPr>
        <xdr:cNvPr id="154" name="楕円 153">
          <a:extLst>
            <a:ext uri="{FF2B5EF4-FFF2-40B4-BE49-F238E27FC236}">
              <a16:creationId xmlns:a16="http://schemas.microsoft.com/office/drawing/2014/main" id="{40557094-0210-4821-8FBA-4C88F2A38512}"/>
            </a:ext>
          </a:extLst>
        </xdr:cNvPr>
        <xdr:cNvSpPr/>
      </xdr:nvSpPr>
      <xdr:spPr>
        <a:xfrm>
          <a:off x="6921500" y="107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140589</xdr:rowOff>
    </xdr:from>
    <xdr:to>
      <xdr:col>41</xdr:col>
      <xdr:colOff>50800</xdr:colOff>
      <xdr:row>62</xdr:row>
      <xdr:rowOff>143637</xdr:rowOff>
    </xdr:to>
    <xdr:cxnSp macro="">
      <xdr:nvCxnSpPr>
        <xdr:cNvPr id="155" name="直線コネクタ 154">
          <a:extLst>
            <a:ext uri="{FF2B5EF4-FFF2-40B4-BE49-F238E27FC236}">
              <a16:creationId xmlns:a16="http://schemas.microsoft.com/office/drawing/2014/main" id="{28A907EC-EB71-4B45-9278-DF1CB12454D5}"/>
            </a:ext>
          </a:extLst>
        </xdr:cNvPr>
        <xdr:cNvCxnSpPr/>
      </xdr:nvCxnSpPr>
      <xdr:spPr>
        <a:xfrm flipV="1">
          <a:off x="6972300" y="107704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9161</xdr:rowOff>
    </xdr:from>
    <xdr:ext cx="469744" cy="259045"/>
    <xdr:sp macro="" textlink="">
      <xdr:nvSpPr>
        <xdr:cNvPr id="156" name="n_1aveValue【体育館・プール】&#10;一人当たり面積">
          <a:extLst>
            <a:ext uri="{FF2B5EF4-FFF2-40B4-BE49-F238E27FC236}">
              <a16:creationId xmlns:a16="http://schemas.microsoft.com/office/drawing/2014/main" id="{A92008CC-8288-4C5A-9234-0566B727B905}"/>
            </a:ext>
          </a:extLst>
        </xdr:cNvPr>
        <xdr:cNvSpPr txBox="1"/>
      </xdr:nvSpPr>
      <xdr:spPr>
        <a:xfrm>
          <a:off x="9391727" y="108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22369</xdr:rowOff>
    </xdr:from>
    <xdr:ext cx="469744" cy="259045"/>
    <xdr:sp macro="" textlink="">
      <xdr:nvSpPr>
        <xdr:cNvPr id="157" name="n_2aveValue【体育館・プール】&#10;一人当たり面積">
          <a:extLst>
            <a:ext uri="{FF2B5EF4-FFF2-40B4-BE49-F238E27FC236}">
              <a16:creationId xmlns:a16="http://schemas.microsoft.com/office/drawing/2014/main" id="{D54D85E6-2195-44B3-BE7E-AA3EABFAC0A0}"/>
            </a:ext>
          </a:extLst>
        </xdr:cNvPr>
        <xdr:cNvSpPr txBox="1"/>
      </xdr:nvSpPr>
      <xdr:spPr>
        <a:xfrm>
          <a:off x="8515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34180</xdr:rowOff>
    </xdr:from>
    <xdr:ext cx="469744" cy="259045"/>
    <xdr:sp macro="" textlink="">
      <xdr:nvSpPr>
        <xdr:cNvPr id="158" name="n_3aveValue【体育館・プール】&#10;一人当たり面積">
          <a:extLst>
            <a:ext uri="{FF2B5EF4-FFF2-40B4-BE49-F238E27FC236}">
              <a16:creationId xmlns:a16="http://schemas.microsoft.com/office/drawing/2014/main" id="{CF47669B-10E6-4C54-BDB3-1C33BB9E2CDB}"/>
            </a:ext>
          </a:extLst>
        </xdr:cNvPr>
        <xdr:cNvSpPr txBox="1"/>
      </xdr:nvSpPr>
      <xdr:spPr>
        <a:xfrm>
          <a:off x="7626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31640</xdr:rowOff>
    </xdr:from>
    <xdr:ext cx="469744" cy="259045"/>
    <xdr:sp macro="" textlink="">
      <xdr:nvSpPr>
        <xdr:cNvPr id="159" name="n_4aveValue【体育館・プール】&#10;一人当たり面積">
          <a:extLst>
            <a:ext uri="{FF2B5EF4-FFF2-40B4-BE49-F238E27FC236}">
              <a16:creationId xmlns:a16="http://schemas.microsoft.com/office/drawing/2014/main" id="{17998355-D487-4BFC-BDAF-CF122F18FDDB}"/>
            </a:ext>
          </a:extLst>
        </xdr:cNvPr>
        <xdr:cNvSpPr txBox="1"/>
      </xdr:nvSpPr>
      <xdr:spPr>
        <a:xfrm>
          <a:off x="6737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29989</xdr:rowOff>
    </xdr:from>
    <xdr:ext cx="469744" cy="259045"/>
    <xdr:sp macro="" textlink="">
      <xdr:nvSpPr>
        <xdr:cNvPr id="160" name="n_1mainValue【体育館・プール】&#10;一人当たり面積">
          <a:extLst>
            <a:ext uri="{FF2B5EF4-FFF2-40B4-BE49-F238E27FC236}">
              <a16:creationId xmlns:a16="http://schemas.microsoft.com/office/drawing/2014/main" id="{256B971B-2CFF-449F-9C23-D747DBC7A235}"/>
            </a:ext>
          </a:extLst>
        </xdr:cNvPr>
        <xdr:cNvSpPr txBox="1"/>
      </xdr:nvSpPr>
      <xdr:spPr>
        <a:xfrm>
          <a:off x="9391727" y="1048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6494</xdr:rowOff>
    </xdr:from>
    <xdr:ext cx="469744" cy="259045"/>
    <xdr:sp macro="" textlink="">
      <xdr:nvSpPr>
        <xdr:cNvPr id="161" name="n_2mainValue【体育館・プール】&#10;一人当たり面積">
          <a:extLst>
            <a:ext uri="{FF2B5EF4-FFF2-40B4-BE49-F238E27FC236}">
              <a16:creationId xmlns:a16="http://schemas.microsoft.com/office/drawing/2014/main" id="{BBD17898-3F77-4D1F-9A92-AB67728FE544}"/>
            </a:ext>
          </a:extLst>
        </xdr:cNvPr>
        <xdr:cNvSpPr txBox="1"/>
      </xdr:nvSpPr>
      <xdr:spPr>
        <a:xfrm>
          <a:off x="8515427" y="108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11066</xdr:rowOff>
    </xdr:from>
    <xdr:ext cx="469744" cy="259045"/>
    <xdr:sp macro="" textlink="">
      <xdr:nvSpPr>
        <xdr:cNvPr id="162" name="n_3mainValue【体育館・プール】&#10;一人当たり面積">
          <a:extLst>
            <a:ext uri="{FF2B5EF4-FFF2-40B4-BE49-F238E27FC236}">
              <a16:creationId xmlns:a16="http://schemas.microsoft.com/office/drawing/2014/main" id="{2AD49224-2BB7-42E7-B19E-29C877B923A9}"/>
            </a:ext>
          </a:extLst>
        </xdr:cNvPr>
        <xdr:cNvSpPr txBox="1"/>
      </xdr:nvSpPr>
      <xdr:spPr>
        <a:xfrm>
          <a:off x="7626427" y="108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39514</xdr:rowOff>
    </xdr:from>
    <xdr:ext cx="469744" cy="259045"/>
    <xdr:sp macro="" textlink="">
      <xdr:nvSpPr>
        <xdr:cNvPr id="163" name="n_4mainValue【体育館・プール】&#10;一人当たり面積">
          <a:extLst>
            <a:ext uri="{FF2B5EF4-FFF2-40B4-BE49-F238E27FC236}">
              <a16:creationId xmlns:a16="http://schemas.microsoft.com/office/drawing/2014/main" id="{210F6B5A-7E38-4CC6-9B5E-32900B1DC261}"/>
            </a:ext>
          </a:extLst>
        </xdr:cNvPr>
        <xdr:cNvSpPr txBox="1"/>
      </xdr:nvSpPr>
      <xdr:spPr>
        <a:xfrm>
          <a:off x="6737427" y="104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F24E218-1C90-4211-88CF-1A848AF084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C84AC827-3D63-46A4-AF8C-D45EB0733F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4C9B5883-9004-4B56-AEA4-BDD05A758A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44A0E1E-F057-4D86-B35B-6D05B4BF7C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18630E4D-F109-4715-B67D-6F4373C523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1EB0728C-82AE-4DE3-B3EC-D2439D9A8B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E72F7485-AAC7-4333-9BCE-D94685F3D9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672B40FC-C5A9-48FD-A979-DEAC1DA0A76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E2DBCB5A-BB62-460C-BFCA-1C2C22EDB1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76FADB56-16D2-4A77-9F1E-1629E06EFC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3D8678B0-827D-4942-B877-A2A681DE05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5D7AECC4-A9EA-4955-8800-14EFA9A3AF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535DC815-098B-4C59-8CA2-8B5BF0FBD0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EEBD560E-7C02-4DD8-A8AB-332B4EF6FA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B4C76DC7-0416-4B81-8A0A-3819DD3944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35A2E1A2-4594-464C-B272-114E2E99CBB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DD07D0BD-D43E-47E7-AEC5-49B56741BE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61EAA2B6-6EF2-4AB5-BBA2-E9828A567E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6F833D92-1D92-4013-9EDE-4729B8DB13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EE980FD2-C7FB-46A4-9643-5B4BCB2BD3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1146C8BD-5DBC-4653-80A3-88C4C99992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080F704B-D405-4C1C-899E-BC2D714909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C417E5AA-119E-4988-9BF3-AFE0D06F6A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F7353A91-0A54-45B8-95DD-27048494CCA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a:extLst>
            <a:ext uri="{FF2B5EF4-FFF2-40B4-BE49-F238E27FC236}">
              <a16:creationId xmlns:a16="http://schemas.microsoft.com/office/drawing/2014/main" id="{C5E1BA34-65CE-45D8-AB15-99D91511D7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a:extLst>
            <a:ext uri="{FF2B5EF4-FFF2-40B4-BE49-F238E27FC236}">
              <a16:creationId xmlns:a16="http://schemas.microsoft.com/office/drawing/2014/main" id="{CFA47F40-BEBC-47E8-A6A4-5901CC8B793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a:extLst>
            <a:ext uri="{FF2B5EF4-FFF2-40B4-BE49-F238E27FC236}">
              <a16:creationId xmlns:a16="http://schemas.microsoft.com/office/drawing/2014/main" id="{1FCC489F-680E-4F57-9148-4824AD14170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1" name="直線コネクタ 190">
          <a:extLst>
            <a:ext uri="{FF2B5EF4-FFF2-40B4-BE49-F238E27FC236}">
              <a16:creationId xmlns:a16="http://schemas.microsoft.com/office/drawing/2014/main" id="{617A8BEC-6010-4A81-AAD1-57C8AF7658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2" name="テキスト ボックス 191">
          <a:extLst>
            <a:ext uri="{FF2B5EF4-FFF2-40B4-BE49-F238E27FC236}">
              <a16:creationId xmlns:a16="http://schemas.microsoft.com/office/drawing/2014/main" id="{938B7178-58AB-4BDB-A8A4-357322FEC6B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3" name="直線コネクタ 192">
          <a:extLst>
            <a:ext uri="{FF2B5EF4-FFF2-40B4-BE49-F238E27FC236}">
              <a16:creationId xmlns:a16="http://schemas.microsoft.com/office/drawing/2014/main" id="{291F3F6F-DA88-47B1-867C-3E394C7492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4" name="テキスト ボックス 193">
          <a:extLst>
            <a:ext uri="{FF2B5EF4-FFF2-40B4-BE49-F238E27FC236}">
              <a16:creationId xmlns:a16="http://schemas.microsoft.com/office/drawing/2014/main" id="{9BB513B6-DE79-4BFE-AD2B-EF4E96B3964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5" name="直線コネクタ 194">
          <a:extLst>
            <a:ext uri="{FF2B5EF4-FFF2-40B4-BE49-F238E27FC236}">
              <a16:creationId xmlns:a16="http://schemas.microsoft.com/office/drawing/2014/main" id="{C8D78F9D-E890-44BD-9116-A938C4645A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6" name="テキスト ボックス 195">
          <a:extLst>
            <a:ext uri="{FF2B5EF4-FFF2-40B4-BE49-F238E27FC236}">
              <a16:creationId xmlns:a16="http://schemas.microsoft.com/office/drawing/2014/main" id="{F87DDE54-A7BC-4367-9406-1DF41C197A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7" name="直線コネクタ 196">
          <a:extLst>
            <a:ext uri="{FF2B5EF4-FFF2-40B4-BE49-F238E27FC236}">
              <a16:creationId xmlns:a16="http://schemas.microsoft.com/office/drawing/2014/main" id="{1EE07225-D39A-47DF-A94F-1327CB2C510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8" name="テキスト ボックス 197">
          <a:extLst>
            <a:ext uri="{FF2B5EF4-FFF2-40B4-BE49-F238E27FC236}">
              <a16:creationId xmlns:a16="http://schemas.microsoft.com/office/drawing/2014/main" id="{77CC08BC-505B-4EBF-BA62-DD93BBA0230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9" name="直線コネクタ 198">
          <a:extLst>
            <a:ext uri="{FF2B5EF4-FFF2-40B4-BE49-F238E27FC236}">
              <a16:creationId xmlns:a16="http://schemas.microsoft.com/office/drawing/2014/main" id="{3F180ABD-05FA-4EFD-9B9E-9B4BC430474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0" name="テキスト ボックス 199">
          <a:extLst>
            <a:ext uri="{FF2B5EF4-FFF2-40B4-BE49-F238E27FC236}">
              <a16:creationId xmlns:a16="http://schemas.microsoft.com/office/drawing/2014/main" id="{62746318-E3C1-48F2-B2F9-D480E9411B1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4D130499-5D78-4ECA-84B2-7D386B3499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2" name="テキスト ボックス 201">
          <a:extLst>
            <a:ext uri="{FF2B5EF4-FFF2-40B4-BE49-F238E27FC236}">
              <a16:creationId xmlns:a16="http://schemas.microsoft.com/office/drawing/2014/main" id="{38820AAB-4198-4A7D-9324-5FF02C9FD24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C38B819E-98E9-42B9-8681-6EF4E2695C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04" name="直線コネクタ 203">
          <a:extLst>
            <a:ext uri="{FF2B5EF4-FFF2-40B4-BE49-F238E27FC236}">
              <a16:creationId xmlns:a16="http://schemas.microsoft.com/office/drawing/2014/main" id="{162ED45A-CCA5-47A8-8122-211DBBE70FAB}"/>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7E8F2F1E-0FD0-4CCB-B360-468259C76B2B}"/>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6" name="直線コネクタ 205">
          <a:extLst>
            <a:ext uri="{FF2B5EF4-FFF2-40B4-BE49-F238E27FC236}">
              <a16:creationId xmlns:a16="http://schemas.microsoft.com/office/drawing/2014/main" id="{3130FB94-C931-40A4-A8BB-C10ACFCDE89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A163F71A-84B1-4FAF-B1A8-E919FD857B8D}"/>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8" name="直線コネクタ 207">
          <a:extLst>
            <a:ext uri="{FF2B5EF4-FFF2-40B4-BE49-F238E27FC236}">
              <a16:creationId xmlns:a16="http://schemas.microsoft.com/office/drawing/2014/main" id="{83E9F661-C149-4BB9-A84B-6C1442CBE508}"/>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7B9406AD-A7BC-4C88-B617-CE8552EECDDC}"/>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210" name="フローチャート: 判断 209">
          <a:extLst>
            <a:ext uri="{FF2B5EF4-FFF2-40B4-BE49-F238E27FC236}">
              <a16:creationId xmlns:a16="http://schemas.microsoft.com/office/drawing/2014/main" id="{4FC9F33E-25AA-45DC-97B8-09F19ECD3972}"/>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11" name="フローチャート: 判断 210">
          <a:extLst>
            <a:ext uri="{FF2B5EF4-FFF2-40B4-BE49-F238E27FC236}">
              <a16:creationId xmlns:a16="http://schemas.microsoft.com/office/drawing/2014/main" id="{EB7BB721-6105-4FE6-BDC7-1CF990680959}"/>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12" name="フローチャート: 判断 211">
          <a:extLst>
            <a:ext uri="{FF2B5EF4-FFF2-40B4-BE49-F238E27FC236}">
              <a16:creationId xmlns:a16="http://schemas.microsoft.com/office/drawing/2014/main" id="{A29DF459-EFEB-464C-9FA4-7F1C9438EAD2}"/>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13" name="フローチャート: 判断 212">
          <a:extLst>
            <a:ext uri="{FF2B5EF4-FFF2-40B4-BE49-F238E27FC236}">
              <a16:creationId xmlns:a16="http://schemas.microsoft.com/office/drawing/2014/main" id="{C38F5F37-4AA4-4286-A603-0AA2AAB6602D}"/>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14" name="フローチャート: 判断 213">
          <a:extLst>
            <a:ext uri="{FF2B5EF4-FFF2-40B4-BE49-F238E27FC236}">
              <a16:creationId xmlns:a16="http://schemas.microsoft.com/office/drawing/2014/main" id="{AFD4A055-CB15-4D8D-AD4F-4D65248BB3C8}"/>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C226859-4922-47EB-A093-8A078A6C62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53A0BEBD-AFBF-42F4-A2F6-682F5A8F0CA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500DFF22-ECCB-4333-9D18-D10F8F644A4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7A52F44E-C328-4F09-8183-5C7DE3FAA6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88E64E81-CEFE-4829-875B-05B18B006E2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220" name="楕円 219">
          <a:extLst>
            <a:ext uri="{FF2B5EF4-FFF2-40B4-BE49-F238E27FC236}">
              <a16:creationId xmlns:a16="http://schemas.microsoft.com/office/drawing/2014/main" id="{B20CA771-AECB-4A43-B4F1-8F90068CAC10}"/>
            </a:ext>
          </a:extLst>
        </xdr:cNvPr>
        <xdr:cNvSpPr/>
      </xdr:nvSpPr>
      <xdr:spPr>
        <a:xfrm>
          <a:off x="4584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24782</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124A5206-1E8F-4F75-85FC-4AFA6E06279B}"/>
            </a:ext>
          </a:extLst>
        </xdr:cNvPr>
        <xdr:cNvSpPr txBox="1"/>
      </xdr:nvSpPr>
      <xdr:spPr>
        <a:xfrm>
          <a:off x="4673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222" name="楕円 221">
          <a:extLst>
            <a:ext uri="{FF2B5EF4-FFF2-40B4-BE49-F238E27FC236}">
              <a16:creationId xmlns:a16="http://schemas.microsoft.com/office/drawing/2014/main" id="{92B401B6-8461-440C-B5DB-464157CE5FD9}"/>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97155</xdr:rowOff>
    </xdr:to>
    <xdr:cxnSp macro="">
      <xdr:nvCxnSpPr>
        <xdr:cNvPr id="223" name="直線コネクタ 222">
          <a:extLst>
            <a:ext uri="{FF2B5EF4-FFF2-40B4-BE49-F238E27FC236}">
              <a16:creationId xmlns:a16="http://schemas.microsoft.com/office/drawing/2014/main" id="{A1F91EB6-3769-4869-BEFB-2714393B7779}"/>
            </a:ext>
          </a:extLst>
        </xdr:cNvPr>
        <xdr:cNvCxnSpPr/>
      </xdr:nvCxnSpPr>
      <xdr:spPr>
        <a:xfrm>
          <a:off x="3797300" y="178955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224" name="楕円 223">
          <a:extLst>
            <a:ext uri="{FF2B5EF4-FFF2-40B4-BE49-F238E27FC236}">
              <a16:creationId xmlns:a16="http://schemas.microsoft.com/office/drawing/2014/main" id="{D396237F-8694-45CA-9C40-590B5C027BF7}"/>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64770</xdr:rowOff>
    </xdr:to>
    <xdr:cxnSp macro="">
      <xdr:nvCxnSpPr>
        <xdr:cNvPr id="225" name="直線コネクタ 224">
          <a:extLst>
            <a:ext uri="{FF2B5EF4-FFF2-40B4-BE49-F238E27FC236}">
              <a16:creationId xmlns:a16="http://schemas.microsoft.com/office/drawing/2014/main" id="{290C4AE1-E0CB-40B5-A059-807F9244CBAF}"/>
            </a:ext>
          </a:extLst>
        </xdr:cNvPr>
        <xdr:cNvCxnSpPr/>
      </xdr:nvCxnSpPr>
      <xdr:spPr>
        <a:xfrm>
          <a:off x="2908300" y="1785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226" name="楕円 225">
          <a:extLst>
            <a:ext uri="{FF2B5EF4-FFF2-40B4-BE49-F238E27FC236}">
              <a16:creationId xmlns:a16="http://schemas.microsoft.com/office/drawing/2014/main" id="{2AAC4C42-A171-40EE-81DF-5686C1749942}"/>
            </a:ext>
          </a:extLst>
        </xdr:cNvPr>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22861</xdr:rowOff>
    </xdr:to>
    <xdr:cxnSp macro="">
      <xdr:nvCxnSpPr>
        <xdr:cNvPr id="227" name="直線コネクタ 226">
          <a:extLst>
            <a:ext uri="{FF2B5EF4-FFF2-40B4-BE49-F238E27FC236}">
              <a16:creationId xmlns:a16="http://schemas.microsoft.com/office/drawing/2014/main" id="{D5219306-8433-443D-9736-C4877E3A9A58}"/>
            </a:ext>
          </a:extLst>
        </xdr:cNvPr>
        <xdr:cNvCxnSpPr/>
      </xdr:nvCxnSpPr>
      <xdr:spPr>
        <a:xfrm>
          <a:off x="2019300" y="1781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228" name="楕円 227">
          <a:extLst>
            <a:ext uri="{FF2B5EF4-FFF2-40B4-BE49-F238E27FC236}">
              <a16:creationId xmlns:a16="http://schemas.microsoft.com/office/drawing/2014/main" id="{9E33F971-AE79-4DD1-B102-6313A3CECEB2}"/>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152400</xdr:rowOff>
    </xdr:to>
    <xdr:cxnSp macro="">
      <xdr:nvCxnSpPr>
        <xdr:cNvPr id="229" name="直線コネクタ 228">
          <a:extLst>
            <a:ext uri="{FF2B5EF4-FFF2-40B4-BE49-F238E27FC236}">
              <a16:creationId xmlns:a16="http://schemas.microsoft.com/office/drawing/2014/main" id="{65997702-48E3-4917-BF66-F9BFC958352D}"/>
            </a:ext>
          </a:extLst>
        </xdr:cNvPr>
        <xdr:cNvCxnSpPr/>
      </xdr:nvCxnSpPr>
      <xdr:spPr>
        <a:xfrm>
          <a:off x="1130300" y="1776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230" name="n_1aveValue【市民会館】&#10;有形固定資産減価償却率">
          <a:extLst>
            <a:ext uri="{FF2B5EF4-FFF2-40B4-BE49-F238E27FC236}">
              <a16:creationId xmlns:a16="http://schemas.microsoft.com/office/drawing/2014/main" id="{EACB0528-C5D3-4B98-B923-1BCE87446A29}"/>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231" name="n_2aveValue【市民会館】&#10;有形固定資産減価償却率">
          <a:extLst>
            <a:ext uri="{FF2B5EF4-FFF2-40B4-BE49-F238E27FC236}">
              <a16:creationId xmlns:a16="http://schemas.microsoft.com/office/drawing/2014/main" id="{91F35A71-D8D3-47B2-8819-2B6438BBE0CA}"/>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232" name="n_3aveValue【市民会館】&#10;有形固定資産減価償却率">
          <a:extLst>
            <a:ext uri="{FF2B5EF4-FFF2-40B4-BE49-F238E27FC236}">
              <a16:creationId xmlns:a16="http://schemas.microsoft.com/office/drawing/2014/main" id="{6C4757A9-AE6B-4C16-855F-77DD23681FD6}"/>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233" name="n_4aveValue【市民会館】&#10;有形固定資産減価償却率">
          <a:extLst>
            <a:ext uri="{FF2B5EF4-FFF2-40B4-BE49-F238E27FC236}">
              <a16:creationId xmlns:a16="http://schemas.microsoft.com/office/drawing/2014/main" id="{5C92E43F-3256-43FF-8547-3FF0DAAC0CFA}"/>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234" name="n_1mainValue【市民会館】&#10;有形固定資産減価償却率">
          <a:extLst>
            <a:ext uri="{FF2B5EF4-FFF2-40B4-BE49-F238E27FC236}">
              <a16:creationId xmlns:a16="http://schemas.microsoft.com/office/drawing/2014/main" id="{33E9DBFB-BF9A-41E7-8C6E-6379E787EEA5}"/>
            </a:ext>
          </a:extLst>
        </xdr:cNvPr>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235" name="n_2mainValue【市民会館】&#10;有形固定資産減価償却率">
          <a:extLst>
            <a:ext uri="{FF2B5EF4-FFF2-40B4-BE49-F238E27FC236}">
              <a16:creationId xmlns:a16="http://schemas.microsoft.com/office/drawing/2014/main" id="{9759C0D7-7D54-44C3-8E6D-8AD52D719AC0}"/>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48277</xdr:rowOff>
    </xdr:from>
    <xdr:ext cx="405111" cy="259045"/>
    <xdr:sp macro="" textlink="">
      <xdr:nvSpPr>
        <xdr:cNvPr id="236" name="n_3mainValue【市民会館】&#10;有形固定資産減価償却率">
          <a:extLst>
            <a:ext uri="{FF2B5EF4-FFF2-40B4-BE49-F238E27FC236}">
              <a16:creationId xmlns:a16="http://schemas.microsoft.com/office/drawing/2014/main" id="{984AFEBC-1AB1-4BDF-8FED-3D1BABF3E2D2}"/>
            </a:ext>
          </a:extLst>
        </xdr:cNvPr>
        <xdr:cNvSpPr txBox="1"/>
      </xdr:nvSpPr>
      <xdr:spPr>
        <a:xfrm>
          <a:off x="1816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237" name="n_4mainValue【市民会館】&#10;有形固定資産減価償却率">
          <a:extLst>
            <a:ext uri="{FF2B5EF4-FFF2-40B4-BE49-F238E27FC236}">
              <a16:creationId xmlns:a16="http://schemas.microsoft.com/office/drawing/2014/main" id="{60CFF8E4-EAD4-4D2C-92AC-5C6101DBB859}"/>
            </a:ext>
          </a:extLst>
        </xdr:cNvPr>
        <xdr:cNvSpPr txBox="1"/>
      </xdr:nvSpPr>
      <xdr:spPr>
        <a:xfrm>
          <a:off x="927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A09D35DB-FA11-4625-AF30-836DD5AB32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0FEC8096-E2E5-4F63-87E8-492832A7D8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08407B43-6196-4A61-A245-41837C572C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150C9949-BF82-4A58-9708-BBD9CF997A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5BA1564F-00B1-4985-BE31-9DFBC0883D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533132D2-F532-43E1-9BA4-F935D677B9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F5D8E8ED-ADD0-438D-B4FB-E3F57F2D0A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6070DB6C-D276-4B86-BF35-6FA44266B0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38AE0AD0-DA7C-4FB1-9D9B-65880B4E8B2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492ED750-56CA-4841-8738-8305DEEF9F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C19173F9-0C4B-4D20-AA60-514030E8168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A860A559-9462-48FE-94F2-AAE59EE48D4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54F3FC30-114B-4F18-A71D-A25D9C0A1F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2041DE32-2C93-49E6-BE49-BE44DA3303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74F55DE5-F224-46C1-BD6A-0959808EA6A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E976EC47-FDEA-4210-BF8E-77415293A90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5BA0BBCD-2C2C-4DD0-B990-9FD3F015416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51825D06-3821-44FF-A3B9-548D2D03C77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C41D777C-7D75-4049-BD1F-08D3492D014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8563E92E-8D3E-4E0A-B120-C5154B7B8EA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5EE0B6FC-E63B-4A71-9000-071F5F9F70E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7CAAC826-8C39-42C4-838A-A59ED1888E5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73CA657F-4D17-466A-A68F-E87AC608575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261" name="直線コネクタ 260">
          <a:extLst>
            <a:ext uri="{FF2B5EF4-FFF2-40B4-BE49-F238E27FC236}">
              <a16:creationId xmlns:a16="http://schemas.microsoft.com/office/drawing/2014/main" id="{FAA22623-1EF6-405D-B072-407D11BE495C}"/>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262" name="【市民会館】&#10;一人当たり面積最小値テキスト">
          <a:extLst>
            <a:ext uri="{FF2B5EF4-FFF2-40B4-BE49-F238E27FC236}">
              <a16:creationId xmlns:a16="http://schemas.microsoft.com/office/drawing/2014/main" id="{BD5E6B21-F58F-413A-8DC3-23F90BA029C8}"/>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263" name="直線コネクタ 262">
          <a:extLst>
            <a:ext uri="{FF2B5EF4-FFF2-40B4-BE49-F238E27FC236}">
              <a16:creationId xmlns:a16="http://schemas.microsoft.com/office/drawing/2014/main" id="{183F1527-0B83-47F8-9C78-C8C39E80A09F}"/>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264" name="【市民会館】&#10;一人当たり面積最大値テキスト">
          <a:extLst>
            <a:ext uri="{FF2B5EF4-FFF2-40B4-BE49-F238E27FC236}">
              <a16:creationId xmlns:a16="http://schemas.microsoft.com/office/drawing/2014/main" id="{65504FC2-0D59-4B80-BA22-0FC9BCA81E08}"/>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265" name="直線コネクタ 264">
          <a:extLst>
            <a:ext uri="{FF2B5EF4-FFF2-40B4-BE49-F238E27FC236}">
              <a16:creationId xmlns:a16="http://schemas.microsoft.com/office/drawing/2014/main" id="{43F32E04-3629-4097-B5F9-380C559D6B72}"/>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266" name="【市民会館】&#10;一人当たり面積平均値テキスト">
          <a:extLst>
            <a:ext uri="{FF2B5EF4-FFF2-40B4-BE49-F238E27FC236}">
              <a16:creationId xmlns:a16="http://schemas.microsoft.com/office/drawing/2014/main" id="{4E86F10F-65BD-4632-99A7-5529968EB733}"/>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267" name="フローチャート: 判断 266">
          <a:extLst>
            <a:ext uri="{FF2B5EF4-FFF2-40B4-BE49-F238E27FC236}">
              <a16:creationId xmlns:a16="http://schemas.microsoft.com/office/drawing/2014/main" id="{69ACD405-F6C0-45D4-BBBB-8D40983A205C}"/>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111506</xdr:rowOff>
    </xdr:from>
    <xdr:to>
      <xdr:col>50</xdr:col>
      <xdr:colOff>165100</xdr:colOff>
      <xdr:row>107</xdr:row>
      <xdr:rowOff>41656</xdr:rowOff>
    </xdr:to>
    <xdr:sp macro="" textlink="">
      <xdr:nvSpPr>
        <xdr:cNvPr id="268" name="フローチャート: 判断 267">
          <a:extLst>
            <a:ext uri="{FF2B5EF4-FFF2-40B4-BE49-F238E27FC236}">
              <a16:creationId xmlns:a16="http://schemas.microsoft.com/office/drawing/2014/main" id="{3B7FDADC-5DCE-4C72-9E62-859B2BDED3EA}"/>
            </a:ext>
          </a:extLst>
        </xdr:cNvPr>
        <xdr:cNvSpPr/>
      </xdr:nvSpPr>
      <xdr:spPr>
        <a:xfrm>
          <a:off x="9588500" y="1828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269" name="フローチャート: 判断 268">
          <a:extLst>
            <a:ext uri="{FF2B5EF4-FFF2-40B4-BE49-F238E27FC236}">
              <a16:creationId xmlns:a16="http://schemas.microsoft.com/office/drawing/2014/main" id="{C63AB864-E22F-491C-8837-21A50624F563}"/>
            </a:ext>
          </a:extLst>
        </xdr:cNvPr>
        <xdr:cNvSpPr/>
      </xdr:nvSpPr>
      <xdr:spPr>
        <a:xfrm>
          <a:off x="8699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167132</xdr:rowOff>
    </xdr:from>
    <xdr:to>
      <xdr:col>41</xdr:col>
      <xdr:colOff>101600</xdr:colOff>
      <xdr:row>107</xdr:row>
      <xdr:rowOff>97282</xdr:rowOff>
    </xdr:to>
    <xdr:sp macro="" textlink="">
      <xdr:nvSpPr>
        <xdr:cNvPr id="270" name="フローチャート: 判断 269">
          <a:extLst>
            <a:ext uri="{FF2B5EF4-FFF2-40B4-BE49-F238E27FC236}">
              <a16:creationId xmlns:a16="http://schemas.microsoft.com/office/drawing/2014/main" id="{222E5C1F-C554-43B1-B985-50CDD3100579}"/>
            </a:ext>
          </a:extLst>
        </xdr:cNvPr>
        <xdr:cNvSpPr/>
      </xdr:nvSpPr>
      <xdr:spPr>
        <a:xfrm>
          <a:off x="7810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132842</xdr:rowOff>
    </xdr:from>
    <xdr:to>
      <xdr:col>36</xdr:col>
      <xdr:colOff>165100</xdr:colOff>
      <xdr:row>107</xdr:row>
      <xdr:rowOff>62992</xdr:rowOff>
    </xdr:to>
    <xdr:sp macro="" textlink="">
      <xdr:nvSpPr>
        <xdr:cNvPr id="271" name="フローチャート: 判断 270">
          <a:extLst>
            <a:ext uri="{FF2B5EF4-FFF2-40B4-BE49-F238E27FC236}">
              <a16:creationId xmlns:a16="http://schemas.microsoft.com/office/drawing/2014/main" id="{F255A019-F40D-491D-BA8B-A820ED8518A0}"/>
            </a:ext>
          </a:extLst>
        </xdr:cNvPr>
        <xdr:cNvSpPr/>
      </xdr:nvSpPr>
      <xdr:spPr>
        <a:xfrm>
          <a:off x="6921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55BF4C29-C03F-4B5B-AD5F-B0566B190F5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E19B310A-455A-4D92-8696-4AC35802A14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75259D95-A54D-422A-8087-940281D010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9841160D-0EEF-4C6E-A746-F93C1D0C60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67C62AF8-DEB2-4CFF-8DBA-D3094101CB7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118363</xdr:rowOff>
    </xdr:from>
    <xdr:to>
      <xdr:col>55</xdr:col>
      <xdr:colOff>50800</xdr:colOff>
      <xdr:row>107</xdr:row>
      <xdr:rowOff>48513</xdr:rowOff>
    </xdr:to>
    <xdr:sp macro="" textlink="">
      <xdr:nvSpPr>
        <xdr:cNvPr id="277" name="楕円 276">
          <a:extLst>
            <a:ext uri="{FF2B5EF4-FFF2-40B4-BE49-F238E27FC236}">
              <a16:creationId xmlns:a16="http://schemas.microsoft.com/office/drawing/2014/main" id="{A2FE23CD-3A77-41EE-85B9-86B38B6703B3}"/>
            </a:ext>
          </a:extLst>
        </xdr:cNvPr>
        <xdr:cNvSpPr/>
      </xdr:nvSpPr>
      <xdr:spPr>
        <a:xfrm>
          <a:off x="10426700" y="182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96790</xdr:rowOff>
    </xdr:from>
    <xdr:ext cx="469744" cy="259045"/>
    <xdr:sp macro="" textlink="">
      <xdr:nvSpPr>
        <xdr:cNvPr id="278" name="【市民会館】&#10;一人当たり面積該当値テキスト">
          <a:extLst>
            <a:ext uri="{FF2B5EF4-FFF2-40B4-BE49-F238E27FC236}">
              <a16:creationId xmlns:a16="http://schemas.microsoft.com/office/drawing/2014/main" id="{BE822E7D-CF52-4229-88D8-8F25DBC2BC35}"/>
            </a:ext>
          </a:extLst>
        </xdr:cNvPr>
        <xdr:cNvSpPr txBox="1"/>
      </xdr:nvSpPr>
      <xdr:spPr>
        <a:xfrm>
          <a:off x="10515600" y="182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279" name="楕円 278">
          <a:extLst>
            <a:ext uri="{FF2B5EF4-FFF2-40B4-BE49-F238E27FC236}">
              <a16:creationId xmlns:a16="http://schemas.microsoft.com/office/drawing/2014/main" id="{177C0135-2F6F-4867-BE55-5D08C341BB89}"/>
            </a:ext>
          </a:extLst>
        </xdr:cNvPr>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169163</xdr:rowOff>
    </xdr:from>
    <xdr:to>
      <xdr:col>55</xdr:col>
      <xdr:colOff>0</xdr:colOff>
      <xdr:row>107</xdr:row>
      <xdr:rowOff>763</xdr:rowOff>
    </xdr:to>
    <xdr:cxnSp macro="">
      <xdr:nvCxnSpPr>
        <xdr:cNvPr id="280" name="直線コネクタ 279">
          <a:extLst>
            <a:ext uri="{FF2B5EF4-FFF2-40B4-BE49-F238E27FC236}">
              <a16:creationId xmlns:a16="http://schemas.microsoft.com/office/drawing/2014/main" id="{99D6618B-1F09-4A91-8F24-9CC4E0D13636}"/>
            </a:ext>
          </a:extLst>
        </xdr:cNvPr>
        <xdr:cNvCxnSpPr/>
      </xdr:nvCxnSpPr>
      <xdr:spPr>
        <a:xfrm flipV="1">
          <a:off x="9639300" y="18342863"/>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123698</xdr:rowOff>
    </xdr:from>
    <xdr:to>
      <xdr:col>46</xdr:col>
      <xdr:colOff>38100</xdr:colOff>
      <xdr:row>107</xdr:row>
      <xdr:rowOff>53848</xdr:rowOff>
    </xdr:to>
    <xdr:sp macro="" textlink="">
      <xdr:nvSpPr>
        <xdr:cNvPr id="281" name="楕円 280">
          <a:extLst>
            <a:ext uri="{FF2B5EF4-FFF2-40B4-BE49-F238E27FC236}">
              <a16:creationId xmlns:a16="http://schemas.microsoft.com/office/drawing/2014/main" id="{44057D42-5B32-4D97-8B43-1D723240F6D8}"/>
            </a:ext>
          </a:extLst>
        </xdr:cNvPr>
        <xdr:cNvSpPr/>
      </xdr:nvSpPr>
      <xdr:spPr>
        <a:xfrm>
          <a:off x="8699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3048</xdr:rowOff>
    </xdr:to>
    <xdr:cxnSp macro="">
      <xdr:nvCxnSpPr>
        <xdr:cNvPr id="282" name="直線コネクタ 281">
          <a:extLst>
            <a:ext uri="{FF2B5EF4-FFF2-40B4-BE49-F238E27FC236}">
              <a16:creationId xmlns:a16="http://schemas.microsoft.com/office/drawing/2014/main" id="{E2E323DE-42CF-4C86-B1DE-BE8E9CF9BD60}"/>
            </a:ext>
          </a:extLst>
        </xdr:cNvPr>
        <xdr:cNvCxnSpPr/>
      </xdr:nvCxnSpPr>
      <xdr:spPr>
        <a:xfrm flipV="1">
          <a:off x="8750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283" name="楕円 282">
          <a:extLst>
            <a:ext uri="{FF2B5EF4-FFF2-40B4-BE49-F238E27FC236}">
              <a16:creationId xmlns:a16="http://schemas.microsoft.com/office/drawing/2014/main" id="{9468E0DE-8218-44C6-A54D-32CC9223980C}"/>
            </a:ext>
          </a:extLst>
        </xdr:cNvPr>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7620</xdr:rowOff>
    </xdr:to>
    <xdr:cxnSp macro="">
      <xdr:nvCxnSpPr>
        <xdr:cNvPr id="284" name="直線コネクタ 283">
          <a:extLst>
            <a:ext uri="{FF2B5EF4-FFF2-40B4-BE49-F238E27FC236}">
              <a16:creationId xmlns:a16="http://schemas.microsoft.com/office/drawing/2014/main" id="{33746136-801C-41B1-80A5-4143D2691C6E}"/>
            </a:ext>
          </a:extLst>
        </xdr:cNvPr>
        <xdr:cNvCxnSpPr/>
      </xdr:nvCxnSpPr>
      <xdr:spPr>
        <a:xfrm flipV="1">
          <a:off x="7861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285" name="楕円 284">
          <a:extLst>
            <a:ext uri="{FF2B5EF4-FFF2-40B4-BE49-F238E27FC236}">
              <a16:creationId xmlns:a16="http://schemas.microsoft.com/office/drawing/2014/main" id="{A763E572-5DC9-4CCB-863A-04C915DD4CC0}"/>
            </a:ext>
          </a:extLst>
        </xdr:cNvPr>
        <xdr:cNvSpPr/>
      </xdr:nvSpPr>
      <xdr:spPr>
        <a:xfrm>
          <a:off x="6921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xdr:rowOff>
    </xdr:from>
    <xdr:to>
      <xdr:col>41</xdr:col>
      <xdr:colOff>50800</xdr:colOff>
      <xdr:row>107</xdr:row>
      <xdr:rowOff>11430</xdr:rowOff>
    </xdr:to>
    <xdr:cxnSp macro="">
      <xdr:nvCxnSpPr>
        <xdr:cNvPr id="286" name="直線コネクタ 285">
          <a:extLst>
            <a:ext uri="{FF2B5EF4-FFF2-40B4-BE49-F238E27FC236}">
              <a16:creationId xmlns:a16="http://schemas.microsoft.com/office/drawing/2014/main" id="{D9A1B94F-68FA-40DA-B8A1-74688C47E5DF}"/>
            </a:ext>
          </a:extLst>
        </xdr:cNvPr>
        <xdr:cNvCxnSpPr/>
      </xdr:nvCxnSpPr>
      <xdr:spPr>
        <a:xfrm flipV="1">
          <a:off x="6972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58183</xdr:rowOff>
    </xdr:from>
    <xdr:ext cx="469744" cy="259045"/>
    <xdr:sp macro="" textlink="">
      <xdr:nvSpPr>
        <xdr:cNvPr id="287" name="n_1aveValue【市民会館】&#10;一人当たり面積">
          <a:extLst>
            <a:ext uri="{FF2B5EF4-FFF2-40B4-BE49-F238E27FC236}">
              <a16:creationId xmlns:a16="http://schemas.microsoft.com/office/drawing/2014/main" id="{2C46B8A5-D468-47B6-82A3-93064E5FC65D}"/>
            </a:ext>
          </a:extLst>
        </xdr:cNvPr>
        <xdr:cNvSpPr txBox="1"/>
      </xdr:nvSpPr>
      <xdr:spPr>
        <a:xfrm>
          <a:off x="9391727" y="1806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33038</xdr:rowOff>
    </xdr:from>
    <xdr:ext cx="469744" cy="259045"/>
    <xdr:sp macro="" textlink="">
      <xdr:nvSpPr>
        <xdr:cNvPr id="288" name="n_2aveValue【市民会館】&#10;一人当たり面積">
          <a:extLst>
            <a:ext uri="{FF2B5EF4-FFF2-40B4-BE49-F238E27FC236}">
              <a16:creationId xmlns:a16="http://schemas.microsoft.com/office/drawing/2014/main" id="{C88439FC-30BE-49C8-91CD-1EAFE2CBA5EE}"/>
            </a:ext>
          </a:extLst>
        </xdr:cNvPr>
        <xdr:cNvSpPr txBox="1"/>
      </xdr:nvSpPr>
      <xdr:spPr>
        <a:xfrm>
          <a:off x="8515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289" name="n_3aveValue【市民会館】&#10;一人当たり面積">
          <a:extLst>
            <a:ext uri="{FF2B5EF4-FFF2-40B4-BE49-F238E27FC236}">
              <a16:creationId xmlns:a16="http://schemas.microsoft.com/office/drawing/2014/main" id="{36E7E590-44E8-4CD4-A707-4D65E338A4E2}"/>
            </a:ext>
          </a:extLst>
        </xdr:cNvPr>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54119</xdr:rowOff>
    </xdr:from>
    <xdr:ext cx="469744" cy="259045"/>
    <xdr:sp macro="" textlink="">
      <xdr:nvSpPr>
        <xdr:cNvPr id="290" name="n_4aveValue【市民会館】&#10;一人当たり面積">
          <a:extLst>
            <a:ext uri="{FF2B5EF4-FFF2-40B4-BE49-F238E27FC236}">
              <a16:creationId xmlns:a16="http://schemas.microsoft.com/office/drawing/2014/main" id="{FA8C45BC-5B2E-486B-A7C5-AE677D24D021}"/>
            </a:ext>
          </a:extLst>
        </xdr:cNvPr>
        <xdr:cNvSpPr txBox="1"/>
      </xdr:nvSpPr>
      <xdr:spPr>
        <a:xfrm>
          <a:off x="6737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42690</xdr:rowOff>
    </xdr:from>
    <xdr:ext cx="469744" cy="259045"/>
    <xdr:sp macro="" textlink="">
      <xdr:nvSpPr>
        <xdr:cNvPr id="291" name="n_1mainValue【市民会館】&#10;一人当たり面積">
          <a:extLst>
            <a:ext uri="{FF2B5EF4-FFF2-40B4-BE49-F238E27FC236}">
              <a16:creationId xmlns:a16="http://schemas.microsoft.com/office/drawing/2014/main" id="{E240AE14-FCB8-433E-ACA6-DDA41465FFA9}"/>
            </a:ext>
          </a:extLst>
        </xdr:cNvPr>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44975</xdr:rowOff>
    </xdr:from>
    <xdr:ext cx="469744" cy="259045"/>
    <xdr:sp macro="" textlink="">
      <xdr:nvSpPr>
        <xdr:cNvPr id="292" name="n_2mainValue【市民会館】&#10;一人当たり面積">
          <a:extLst>
            <a:ext uri="{FF2B5EF4-FFF2-40B4-BE49-F238E27FC236}">
              <a16:creationId xmlns:a16="http://schemas.microsoft.com/office/drawing/2014/main" id="{CA82A4B4-A2AF-4675-851A-01E6AC9086DC}"/>
            </a:ext>
          </a:extLst>
        </xdr:cNvPr>
        <xdr:cNvSpPr txBox="1"/>
      </xdr:nvSpPr>
      <xdr:spPr>
        <a:xfrm>
          <a:off x="8515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74947</xdr:rowOff>
    </xdr:from>
    <xdr:ext cx="469744" cy="259045"/>
    <xdr:sp macro="" textlink="">
      <xdr:nvSpPr>
        <xdr:cNvPr id="293" name="n_3mainValue【市民会館】&#10;一人当たり面積">
          <a:extLst>
            <a:ext uri="{FF2B5EF4-FFF2-40B4-BE49-F238E27FC236}">
              <a16:creationId xmlns:a16="http://schemas.microsoft.com/office/drawing/2014/main" id="{614CA9A6-9FB8-497E-99BB-FA294CBB57FA}"/>
            </a:ext>
          </a:extLst>
        </xdr:cNvPr>
        <xdr:cNvSpPr txBox="1"/>
      </xdr:nvSpPr>
      <xdr:spPr>
        <a:xfrm>
          <a:off x="7626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78757</xdr:rowOff>
    </xdr:from>
    <xdr:ext cx="469744" cy="259045"/>
    <xdr:sp macro="" textlink="">
      <xdr:nvSpPr>
        <xdr:cNvPr id="294" name="n_4mainValue【市民会館】&#10;一人当たり面積">
          <a:extLst>
            <a:ext uri="{FF2B5EF4-FFF2-40B4-BE49-F238E27FC236}">
              <a16:creationId xmlns:a16="http://schemas.microsoft.com/office/drawing/2014/main" id="{BF4AD2A1-A2CF-4CDF-9A6A-C196D72C5DC7}"/>
            </a:ext>
          </a:extLst>
        </xdr:cNvPr>
        <xdr:cNvSpPr txBox="1"/>
      </xdr:nvSpPr>
      <xdr:spPr>
        <a:xfrm>
          <a:off x="67374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9D143705-FA67-499E-85B9-CD76521AE4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E9B6FAA2-EF80-459D-B80E-269492B72A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B5326352-6C82-4A40-A4A6-27182CE899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4F76AB47-E9EC-4337-8014-C5B558350C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C188E25B-51D2-4D9B-B351-1773815557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DEC51777-8B1D-4E5D-B48F-F313ACFFE1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A8A979E2-ECD1-4CF6-92FC-5A0F850386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C89A5DA9-F810-4673-AE06-787C6A39D2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D6A70D41-E229-4D1A-9CD3-F78807F636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6A4BF199-1B93-47B5-ACEE-ED00DF379C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ACA0C20B-11D9-44B5-B52D-B16B1EFFA2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D42DB318-540F-497D-836B-0702FE0082B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927CEA5D-B8F0-4E74-A2EB-4A001A04D40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FCC2991A-3B00-4345-8B7F-5F6FA09F13F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B21646C7-368C-4EA4-8715-89CAF25966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A1BF6F8A-D96A-48A9-8C5E-1A45C31F134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31C3267-44AE-4EB1-A979-0F54696100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1AC8B75-6216-401F-910E-E10DB82501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F4A66DBA-536B-478A-B2F3-EC53D6DFDD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6816006A-FF5A-44F5-9297-67C6823B62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F124BF2C-F6E6-4F36-B9B6-AAAC660D9D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B70F435E-6127-4482-A65C-A4DCB67FBB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1F20B7B7-86B2-425C-8D9C-649616968D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FA0925F2-5FDA-46E8-94B4-E8271373BD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84555A88-F30B-44C0-B966-ED31FCB82C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43E1B38F-D18B-43CC-A14C-8C246C1CF936}"/>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71DB3A4C-B568-481A-B64D-D39F5EE502F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34C42684-E4EF-4B7E-85C8-6129FCE885A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81F94146-581A-47E7-8E5C-E8537000F5F5}"/>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4" name="直線コネクタ 323">
          <a:extLst>
            <a:ext uri="{FF2B5EF4-FFF2-40B4-BE49-F238E27FC236}">
              <a16:creationId xmlns:a16="http://schemas.microsoft.com/office/drawing/2014/main" id="{119B377B-6093-4900-B4D1-6D106A7DE5C5}"/>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82B83582-6C3C-4BA8-A55B-231FF41636D3}"/>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6" name="フローチャート: 判断 325">
          <a:extLst>
            <a:ext uri="{FF2B5EF4-FFF2-40B4-BE49-F238E27FC236}">
              <a16:creationId xmlns:a16="http://schemas.microsoft.com/office/drawing/2014/main" id="{1B3A1E7D-7E31-4500-B32F-4622C5A2653C}"/>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7" name="フローチャート: 判断 326">
          <a:extLst>
            <a:ext uri="{FF2B5EF4-FFF2-40B4-BE49-F238E27FC236}">
              <a16:creationId xmlns:a16="http://schemas.microsoft.com/office/drawing/2014/main" id="{36EE0440-236C-4249-B3A3-D1DF9E3931C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8" name="フローチャート: 判断 327">
          <a:extLst>
            <a:ext uri="{FF2B5EF4-FFF2-40B4-BE49-F238E27FC236}">
              <a16:creationId xmlns:a16="http://schemas.microsoft.com/office/drawing/2014/main" id="{1F6F6A77-CC70-4A99-89B9-81678F6A626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9" name="フローチャート: 判断 328">
          <a:extLst>
            <a:ext uri="{FF2B5EF4-FFF2-40B4-BE49-F238E27FC236}">
              <a16:creationId xmlns:a16="http://schemas.microsoft.com/office/drawing/2014/main" id="{66AA8CBD-062B-4432-826F-93B32712600A}"/>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30" name="フローチャート: 判断 329">
          <a:extLst>
            <a:ext uri="{FF2B5EF4-FFF2-40B4-BE49-F238E27FC236}">
              <a16:creationId xmlns:a16="http://schemas.microsoft.com/office/drawing/2014/main" id="{0310CED1-3D0F-48F4-AD42-15EA500C8553}"/>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513E140-7570-4384-A091-93EE325B1D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C013DE0-9F3C-4EBE-B805-89CACF9418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882D08F-7F8C-44EA-8FBD-AFE9720E91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E12EAEFC-9BC6-496E-8E8D-13A9A9012F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3D77364-C1AA-4344-AF11-41D47BF88E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336" name="楕円 335">
          <a:extLst>
            <a:ext uri="{FF2B5EF4-FFF2-40B4-BE49-F238E27FC236}">
              <a16:creationId xmlns:a16="http://schemas.microsoft.com/office/drawing/2014/main" id="{363D665D-55E8-4F9F-8CDC-621CCAE944FD}"/>
            </a:ext>
          </a:extLst>
        </xdr:cNvPr>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695AB248-0D34-4D5B-86D7-D1CEA6F5B9C2}"/>
            </a:ext>
          </a:extLst>
        </xdr:cNvPr>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146231</xdr:rowOff>
    </xdr:from>
    <xdr:to>
      <xdr:col>81</xdr:col>
      <xdr:colOff>101600</xdr:colOff>
      <xdr:row>39</xdr:row>
      <xdr:rowOff>76381</xdr:rowOff>
    </xdr:to>
    <xdr:sp macro="" textlink="">
      <xdr:nvSpPr>
        <xdr:cNvPr id="338" name="楕円 337">
          <a:extLst>
            <a:ext uri="{FF2B5EF4-FFF2-40B4-BE49-F238E27FC236}">
              <a16:creationId xmlns:a16="http://schemas.microsoft.com/office/drawing/2014/main" id="{DE400D87-B749-402B-BE94-CA95608603E4}"/>
            </a:ext>
          </a:extLst>
        </xdr:cNvPr>
        <xdr:cNvSpPr/>
      </xdr:nvSpPr>
      <xdr:spPr>
        <a:xfrm>
          <a:off x="1543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72934</xdr:rowOff>
    </xdr:to>
    <xdr:cxnSp macro="">
      <xdr:nvCxnSpPr>
        <xdr:cNvPr id="339" name="直線コネクタ 338">
          <a:extLst>
            <a:ext uri="{FF2B5EF4-FFF2-40B4-BE49-F238E27FC236}">
              <a16:creationId xmlns:a16="http://schemas.microsoft.com/office/drawing/2014/main" id="{29D72FC4-6933-4A9C-8E34-9FB844996E47}"/>
            </a:ext>
          </a:extLst>
        </xdr:cNvPr>
        <xdr:cNvCxnSpPr/>
      </xdr:nvCxnSpPr>
      <xdr:spPr>
        <a:xfrm>
          <a:off x="15481300" y="67121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340" name="楕円 339">
          <a:extLst>
            <a:ext uri="{FF2B5EF4-FFF2-40B4-BE49-F238E27FC236}">
              <a16:creationId xmlns:a16="http://schemas.microsoft.com/office/drawing/2014/main" id="{31276139-607E-4128-B337-58EE59BF2FD2}"/>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25581</xdr:rowOff>
    </xdr:to>
    <xdr:cxnSp macro="">
      <xdr:nvCxnSpPr>
        <xdr:cNvPr id="341" name="直線コネクタ 340">
          <a:extLst>
            <a:ext uri="{FF2B5EF4-FFF2-40B4-BE49-F238E27FC236}">
              <a16:creationId xmlns:a16="http://schemas.microsoft.com/office/drawing/2014/main" id="{74A8D5C7-AFDD-4F7E-AA94-0AEF7662F226}"/>
            </a:ext>
          </a:extLst>
        </xdr:cNvPr>
        <xdr:cNvCxnSpPr/>
      </xdr:nvCxnSpPr>
      <xdr:spPr>
        <a:xfrm>
          <a:off x="14592300" y="66598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342" name="楕円 341">
          <a:extLst>
            <a:ext uri="{FF2B5EF4-FFF2-40B4-BE49-F238E27FC236}">
              <a16:creationId xmlns:a16="http://schemas.microsoft.com/office/drawing/2014/main" id="{EF7EF05D-B155-4952-A916-A043E2AE069E}"/>
            </a:ext>
          </a:extLst>
        </xdr:cNvPr>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144780</xdr:rowOff>
    </xdr:to>
    <xdr:cxnSp macro="">
      <xdr:nvCxnSpPr>
        <xdr:cNvPr id="343" name="直線コネクタ 342">
          <a:extLst>
            <a:ext uri="{FF2B5EF4-FFF2-40B4-BE49-F238E27FC236}">
              <a16:creationId xmlns:a16="http://schemas.microsoft.com/office/drawing/2014/main" id="{A0B0F65C-B19F-46FA-8D20-B944653A0B47}"/>
            </a:ext>
          </a:extLst>
        </xdr:cNvPr>
        <xdr:cNvCxnSpPr/>
      </xdr:nvCxnSpPr>
      <xdr:spPr>
        <a:xfrm>
          <a:off x="13703300" y="660599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344" name="楕円 343">
          <a:extLst>
            <a:ext uri="{FF2B5EF4-FFF2-40B4-BE49-F238E27FC236}">
              <a16:creationId xmlns:a16="http://schemas.microsoft.com/office/drawing/2014/main" id="{F743F6D5-AA80-4123-BF00-3AFF9773142F}"/>
            </a:ext>
          </a:extLst>
        </xdr:cNvPr>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90896</xdr:rowOff>
    </xdr:to>
    <xdr:cxnSp macro="">
      <xdr:nvCxnSpPr>
        <xdr:cNvPr id="345" name="直線コネクタ 344">
          <a:extLst>
            <a:ext uri="{FF2B5EF4-FFF2-40B4-BE49-F238E27FC236}">
              <a16:creationId xmlns:a16="http://schemas.microsoft.com/office/drawing/2014/main" id="{DECD4BB2-116A-42C8-B988-584828B8A1EB}"/>
            </a:ext>
          </a:extLst>
        </xdr:cNvPr>
        <xdr:cNvCxnSpPr/>
      </xdr:nvCxnSpPr>
      <xdr:spPr>
        <a:xfrm>
          <a:off x="12814300" y="65553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57516291-BE3B-4920-ACF2-1B3C2B73BF9A}"/>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46771991-48D4-4942-B185-90F79D081BD1}"/>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1AEBE150-8E18-4065-B8F8-97367FEF4D9A}"/>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FE83450-7FC2-4347-A3E3-A5F0D3EFFC3C}"/>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67508</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A373AB09-4274-4CAC-9B91-2A46FA95E253}"/>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5CE4698B-BF09-429E-923D-2AF2C44356BE}"/>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83846617-322D-41B5-9938-1CF34210919E}"/>
            </a:ext>
          </a:extLst>
        </xdr:cNvPr>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DF00EDE1-FDC8-4B7F-BEC3-D681D081CCA5}"/>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B8F5CEB7-7DF3-4F1A-9465-B5859283DF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48EB464E-A56E-4C57-80E0-27A83C391B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34431042-0739-4257-A638-8ADF53502C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10CCD904-3206-4D61-B3D5-6F48922209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88C58C67-7516-44F2-B5E8-233310E8F0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FACE803C-BF86-40DD-B9AE-4FACB5FC6C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612C392D-222E-4350-ACA0-EF8EBC0BCD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D0D61498-FC21-41DE-BFB8-A817E71BC5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D7A6E15B-957E-4C37-8409-CAAD7A07D9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D2410C37-8765-464B-94FA-3F0B6EDEA3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28AF62EB-717C-4274-ABB0-32B70BBBA09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a:extLst>
            <a:ext uri="{FF2B5EF4-FFF2-40B4-BE49-F238E27FC236}">
              <a16:creationId xmlns:a16="http://schemas.microsoft.com/office/drawing/2014/main" id="{5CC84CE8-82C3-46D2-B5CF-297FA89213E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D12BB6FD-C59F-41C1-99B6-8030AB05845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7" name="テキスト ボックス 366">
          <a:extLst>
            <a:ext uri="{FF2B5EF4-FFF2-40B4-BE49-F238E27FC236}">
              <a16:creationId xmlns:a16="http://schemas.microsoft.com/office/drawing/2014/main" id="{33CF56FA-25A5-4532-B4BE-A6CE65B9732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56B6AC62-C2B7-4F0C-A115-BCFCBBD2CD9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9" name="テキスト ボックス 368">
          <a:extLst>
            <a:ext uri="{FF2B5EF4-FFF2-40B4-BE49-F238E27FC236}">
              <a16:creationId xmlns:a16="http://schemas.microsoft.com/office/drawing/2014/main" id="{8D7755DF-966C-4475-92A4-BFD3C172EAE3}"/>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525EF6A5-3C9F-422C-A570-798907E69DD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1" name="テキスト ボックス 370">
          <a:extLst>
            <a:ext uri="{FF2B5EF4-FFF2-40B4-BE49-F238E27FC236}">
              <a16:creationId xmlns:a16="http://schemas.microsoft.com/office/drawing/2014/main" id="{3DFE2A60-2F7B-4F0F-BDDB-E7B5C56CC23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9BFB74E1-D4EF-431F-8190-79EED9E880A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3" name="テキスト ボックス 372">
          <a:extLst>
            <a:ext uri="{FF2B5EF4-FFF2-40B4-BE49-F238E27FC236}">
              <a16:creationId xmlns:a16="http://schemas.microsoft.com/office/drawing/2014/main" id="{E243C78B-BB04-4A22-8D06-0EC61CAB0B7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2F9B8182-FB40-46B6-B3C0-0B3F98EB37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E00ACAAC-F376-4A61-A201-F04048F44C9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38E26687-6977-4E33-8E3A-6AA4D37158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7" name="直線コネクタ 376">
          <a:extLst>
            <a:ext uri="{FF2B5EF4-FFF2-40B4-BE49-F238E27FC236}">
              <a16:creationId xmlns:a16="http://schemas.microsoft.com/office/drawing/2014/main" id="{3657BD86-7510-4133-AD51-483E2FED9AF7}"/>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8" name="【一般廃棄物処理施設】&#10;一人当たり有形固定資産（償却資産）額最小値テキスト">
          <a:extLst>
            <a:ext uri="{FF2B5EF4-FFF2-40B4-BE49-F238E27FC236}">
              <a16:creationId xmlns:a16="http://schemas.microsoft.com/office/drawing/2014/main" id="{64CC3DBB-2700-4522-A24E-2628A5EC9685}"/>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79" name="直線コネクタ 378">
          <a:extLst>
            <a:ext uri="{FF2B5EF4-FFF2-40B4-BE49-F238E27FC236}">
              <a16:creationId xmlns:a16="http://schemas.microsoft.com/office/drawing/2014/main" id="{13791434-FDA2-4AE0-96F6-DC342CC46844}"/>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0B5A1F5F-EE65-48DF-9E67-57EC4C3086B3}"/>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1" name="直線コネクタ 380">
          <a:extLst>
            <a:ext uri="{FF2B5EF4-FFF2-40B4-BE49-F238E27FC236}">
              <a16:creationId xmlns:a16="http://schemas.microsoft.com/office/drawing/2014/main" id="{005D3776-423C-4CE2-A36D-8773DC349D55}"/>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1A9B24AF-BE39-4D52-8C32-2CD59D0A9961}"/>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3" name="フローチャート: 判断 382">
          <a:extLst>
            <a:ext uri="{FF2B5EF4-FFF2-40B4-BE49-F238E27FC236}">
              <a16:creationId xmlns:a16="http://schemas.microsoft.com/office/drawing/2014/main" id="{CC499FCB-542C-478D-8AAF-999D03D3D9B4}"/>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19852</xdr:rowOff>
    </xdr:from>
    <xdr:to>
      <xdr:col>112</xdr:col>
      <xdr:colOff>38100</xdr:colOff>
      <xdr:row>41</xdr:row>
      <xdr:rowOff>121452</xdr:rowOff>
    </xdr:to>
    <xdr:sp macro="" textlink="">
      <xdr:nvSpPr>
        <xdr:cNvPr id="384" name="フローチャート: 判断 383">
          <a:extLst>
            <a:ext uri="{FF2B5EF4-FFF2-40B4-BE49-F238E27FC236}">
              <a16:creationId xmlns:a16="http://schemas.microsoft.com/office/drawing/2014/main" id="{B6CEB059-61F5-4271-9DE6-3BFE9482C985}"/>
            </a:ext>
          </a:extLst>
        </xdr:cNvPr>
        <xdr:cNvSpPr/>
      </xdr:nvSpPr>
      <xdr:spPr>
        <a:xfrm>
          <a:off x="21272500" y="704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32017</xdr:rowOff>
    </xdr:from>
    <xdr:to>
      <xdr:col>107</xdr:col>
      <xdr:colOff>101600</xdr:colOff>
      <xdr:row>41</xdr:row>
      <xdr:rowOff>133617</xdr:rowOff>
    </xdr:to>
    <xdr:sp macro="" textlink="">
      <xdr:nvSpPr>
        <xdr:cNvPr id="385" name="フローチャート: 判断 384">
          <a:extLst>
            <a:ext uri="{FF2B5EF4-FFF2-40B4-BE49-F238E27FC236}">
              <a16:creationId xmlns:a16="http://schemas.microsoft.com/office/drawing/2014/main" id="{8A305A31-03C8-43AB-BD6D-FA3627816228}"/>
            </a:ext>
          </a:extLst>
        </xdr:cNvPr>
        <xdr:cNvSpPr/>
      </xdr:nvSpPr>
      <xdr:spPr>
        <a:xfrm>
          <a:off x="20383500" y="706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31499</xdr:rowOff>
    </xdr:from>
    <xdr:to>
      <xdr:col>102</xdr:col>
      <xdr:colOff>165100</xdr:colOff>
      <xdr:row>41</xdr:row>
      <xdr:rowOff>133099</xdr:rowOff>
    </xdr:to>
    <xdr:sp macro="" textlink="">
      <xdr:nvSpPr>
        <xdr:cNvPr id="386" name="フローチャート: 判断 385">
          <a:extLst>
            <a:ext uri="{FF2B5EF4-FFF2-40B4-BE49-F238E27FC236}">
              <a16:creationId xmlns:a16="http://schemas.microsoft.com/office/drawing/2014/main" id="{3EC7836E-680C-4E9E-9695-07DAE4F941FD}"/>
            </a:ext>
          </a:extLst>
        </xdr:cNvPr>
        <xdr:cNvSpPr/>
      </xdr:nvSpPr>
      <xdr:spPr>
        <a:xfrm>
          <a:off x="19494500" y="70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47588</xdr:rowOff>
    </xdr:from>
    <xdr:to>
      <xdr:col>98</xdr:col>
      <xdr:colOff>38100</xdr:colOff>
      <xdr:row>41</xdr:row>
      <xdr:rowOff>149188</xdr:rowOff>
    </xdr:to>
    <xdr:sp macro="" textlink="">
      <xdr:nvSpPr>
        <xdr:cNvPr id="387" name="フローチャート: 判断 386">
          <a:extLst>
            <a:ext uri="{FF2B5EF4-FFF2-40B4-BE49-F238E27FC236}">
              <a16:creationId xmlns:a16="http://schemas.microsoft.com/office/drawing/2014/main" id="{5DCCEDBE-640B-4C09-BFC6-B5C1CCD71909}"/>
            </a:ext>
          </a:extLst>
        </xdr:cNvPr>
        <xdr:cNvSpPr/>
      </xdr:nvSpPr>
      <xdr:spPr>
        <a:xfrm>
          <a:off x="18605500" y="70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00A1442-B1DC-4894-9BE0-B3E4B787D7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08FD5D9-4EB1-45F4-8E0E-8A1CB759E2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ACBDD399-B057-4687-9B64-31339CB22B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5D9D6BF-9DBA-4F8A-BC9D-02F1D59FC5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2D5D9EF-43F4-4286-9520-4EDCF94322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66067</xdr:rowOff>
    </xdr:from>
    <xdr:to>
      <xdr:col>116</xdr:col>
      <xdr:colOff>114300</xdr:colOff>
      <xdr:row>41</xdr:row>
      <xdr:rowOff>167667</xdr:rowOff>
    </xdr:to>
    <xdr:sp macro="" textlink="">
      <xdr:nvSpPr>
        <xdr:cNvPr id="393" name="楕円 392">
          <a:extLst>
            <a:ext uri="{FF2B5EF4-FFF2-40B4-BE49-F238E27FC236}">
              <a16:creationId xmlns:a16="http://schemas.microsoft.com/office/drawing/2014/main" id="{AB120F8A-5A62-4138-A6AC-8CBFB7329ECA}"/>
            </a:ext>
          </a:extLst>
        </xdr:cNvPr>
        <xdr:cNvSpPr/>
      </xdr:nvSpPr>
      <xdr:spPr>
        <a:xfrm>
          <a:off x="22110700" y="70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EBAA9FB8-50C9-4814-A038-E5208B0EBBD9}"/>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67517</xdr:rowOff>
    </xdr:from>
    <xdr:to>
      <xdr:col>112</xdr:col>
      <xdr:colOff>38100</xdr:colOff>
      <xdr:row>41</xdr:row>
      <xdr:rowOff>169117</xdr:rowOff>
    </xdr:to>
    <xdr:sp macro="" textlink="">
      <xdr:nvSpPr>
        <xdr:cNvPr id="395" name="楕円 394">
          <a:extLst>
            <a:ext uri="{FF2B5EF4-FFF2-40B4-BE49-F238E27FC236}">
              <a16:creationId xmlns:a16="http://schemas.microsoft.com/office/drawing/2014/main" id="{69D000D7-3718-4157-9441-9B445AFAC379}"/>
            </a:ext>
          </a:extLst>
        </xdr:cNvPr>
        <xdr:cNvSpPr/>
      </xdr:nvSpPr>
      <xdr:spPr>
        <a:xfrm>
          <a:off x="21272500" y="7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116867</xdr:rowOff>
    </xdr:from>
    <xdr:to>
      <xdr:col>116</xdr:col>
      <xdr:colOff>63500</xdr:colOff>
      <xdr:row>41</xdr:row>
      <xdr:rowOff>118317</xdr:rowOff>
    </xdr:to>
    <xdr:cxnSp macro="">
      <xdr:nvCxnSpPr>
        <xdr:cNvPr id="396" name="直線コネクタ 395">
          <a:extLst>
            <a:ext uri="{FF2B5EF4-FFF2-40B4-BE49-F238E27FC236}">
              <a16:creationId xmlns:a16="http://schemas.microsoft.com/office/drawing/2014/main" id="{23B51A15-DE06-49A6-B33E-1DF6BFB607B9}"/>
            </a:ext>
          </a:extLst>
        </xdr:cNvPr>
        <xdr:cNvCxnSpPr/>
      </xdr:nvCxnSpPr>
      <xdr:spPr>
        <a:xfrm flipV="1">
          <a:off x="21323300" y="7146317"/>
          <a:ext cx="8382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68186</xdr:rowOff>
    </xdr:from>
    <xdr:to>
      <xdr:col>107</xdr:col>
      <xdr:colOff>101600</xdr:colOff>
      <xdr:row>41</xdr:row>
      <xdr:rowOff>169786</xdr:rowOff>
    </xdr:to>
    <xdr:sp macro="" textlink="">
      <xdr:nvSpPr>
        <xdr:cNvPr id="397" name="楕円 396">
          <a:extLst>
            <a:ext uri="{FF2B5EF4-FFF2-40B4-BE49-F238E27FC236}">
              <a16:creationId xmlns:a16="http://schemas.microsoft.com/office/drawing/2014/main" id="{619C9D74-01AA-430E-88F8-E6768AF6A8D6}"/>
            </a:ext>
          </a:extLst>
        </xdr:cNvPr>
        <xdr:cNvSpPr/>
      </xdr:nvSpPr>
      <xdr:spPr>
        <a:xfrm>
          <a:off x="20383500" y="7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118317</xdr:rowOff>
    </xdr:from>
    <xdr:to>
      <xdr:col>111</xdr:col>
      <xdr:colOff>177800</xdr:colOff>
      <xdr:row>41</xdr:row>
      <xdr:rowOff>118986</xdr:rowOff>
    </xdr:to>
    <xdr:cxnSp macro="">
      <xdr:nvCxnSpPr>
        <xdr:cNvPr id="398" name="直線コネクタ 397">
          <a:extLst>
            <a:ext uri="{FF2B5EF4-FFF2-40B4-BE49-F238E27FC236}">
              <a16:creationId xmlns:a16="http://schemas.microsoft.com/office/drawing/2014/main" id="{F5648F40-B4E4-45AD-B6F5-CEC576F29796}"/>
            </a:ext>
          </a:extLst>
        </xdr:cNvPr>
        <xdr:cNvCxnSpPr/>
      </xdr:nvCxnSpPr>
      <xdr:spPr>
        <a:xfrm flipV="1">
          <a:off x="20434300" y="7147767"/>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69545</xdr:rowOff>
    </xdr:from>
    <xdr:to>
      <xdr:col>102</xdr:col>
      <xdr:colOff>165100</xdr:colOff>
      <xdr:row>41</xdr:row>
      <xdr:rowOff>171145</xdr:rowOff>
    </xdr:to>
    <xdr:sp macro="" textlink="">
      <xdr:nvSpPr>
        <xdr:cNvPr id="399" name="楕円 398">
          <a:extLst>
            <a:ext uri="{FF2B5EF4-FFF2-40B4-BE49-F238E27FC236}">
              <a16:creationId xmlns:a16="http://schemas.microsoft.com/office/drawing/2014/main" id="{8BE94974-580F-40F2-B32F-AA0664FBA5A3}"/>
            </a:ext>
          </a:extLst>
        </xdr:cNvPr>
        <xdr:cNvSpPr/>
      </xdr:nvSpPr>
      <xdr:spPr>
        <a:xfrm>
          <a:off x="19494500" y="70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118986</xdr:rowOff>
    </xdr:from>
    <xdr:to>
      <xdr:col>107</xdr:col>
      <xdr:colOff>50800</xdr:colOff>
      <xdr:row>41</xdr:row>
      <xdr:rowOff>120345</xdr:rowOff>
    </xdr:to>
    <xdr:cxnSp macro="">
      <xdr:nvCxnSpPr>
        <xdr:cNvPr id="400" name="直線コネクタ 399">
          <a:extLst>
            <a:ext uri="{FF2B5EF4-FFF2-40B4-BE49-F238E27FC236}">
              <a16:creationId xmlns:a16="http://schemas.microsoft.com/office/drawing/2014/main" id="{EB82215C-9338-446B-B453-C343BCB4F22F}"/>
            </a:ext>
          </a:extLst>
        </xdr:cNvPr>
        <xdr:cNvCxnSpPr/>
      </xdr:nvCxnSpPr>
      <xdr:spPr>
        <a:xfrm flipV="1">
          <a:off x="19545300" y="714843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70824</xdr:rowOff>
    </xdr:from>
    <xdr:to>
      <xdr:col>98</xdr:col>
      <xdr:colOff>38100</xdr:colOff>
      <xdr:row>42</xdr:row>
      <xdr:rowOff>974</xdr:rowOff>
    </xdr:to>
    <xdr:sp macro="" textlink="">
      <xdr:nvSpPr>
        <xdr:cNvPr id="401" name="楕円 400">
          <a:extLst>
            <a:ext uri="{FF2B5EF4-FFF2-40B4-BE49-F238E27FC236}">
              <a16:creationId xmlns:a16="http://schemas.microsoft.com/office/drawing/2014/main" id="{88D6CDA9-EC99-40C9-8225-257937A661AD}"/>
            </a:ext>
          </a:extLst>
        </xdr:cNvPr>
        <xdr:cNvSpPr/>
      </xdr:nvSpPr>
      <xdr:spPr>
        <a:xfrm>
          <a:off x="18605500" y="71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120345</xdr:rowOff>
    </xdr:from>
    <xdr:to>
      <xdr:col>102</xdr:col>
      <xdr:colOff>114300</xdr:colOff>
      <xdr:row>41</xdr:row>
      <xdr:rowOff>121624</xdr:rowOff>
    </xdr:to>
    <xdr:cxnSp macro="">
      <xdr:nvCxnSpPr>
        <xdr:cNvPr id="402" name="直線コネクタ 401">
          <a:extLst>
            <a:ext uri="{FF2B5EF4-FFF2-40B4-BE49-F238E27FC236}">
              <a16:creationId xmlns:a16="http://schemas.microsoft.com/office/drawing/2014/main" id="{E2ABC374-0E62-4C50-87B8-E237A25FD503}"/>
            </a:ext>
          </a:extLst>
        </xdr:cNvPr>
        <xdr:cNvCxnSpPr/>
      </xdr:nvCxnSpPr>
      <xdr:spPr>
        <a:xfrm flipV="1">
          <a:off x="18656300" y="714979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137979</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D62BF588-FF8B-458D-9138-636B48C4FED2}"/>
            </a:ext>
          </a:extLst>
        </xdr:cNvPr>
        <xdr:cNvSpPr txBox="1"/>
      </xdr:nvSpPr>
      <xdr:spPr>
        <a:xfrm>
          <a:off x="21011095" y="68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150144</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D0B31D9C-6E4D-480B-BC7F-FD685A04D40C}"/>
            </a:ext>
          </a:extLst>
        </xdr:cNvPr>
        <xdr:cNvSpPr txBox="1"/>
      </xdr:nvSpPr>
      <xdr:spPr>
        <a:xfrm>
          <a:off x="20134795" y="683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149626</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D9B76C7F-5A5F-4618-93AE-AE52C0A78520}"/>
            </a:ext>
          </a:extLst>
        </xdr:cNvPr>
        <xdr:cNvSpPr txBox="1"/>
      </xdr:nvSpPr>
      <xdr:spPr>
        <a:xfrm>
          <a:off x="19245795" y="683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165715</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A2F72ED5-C00D-41FE-9A53-95F6B8CF94BC}"/>
            </a:ext>
          </a:extLst>
        </xdr:cNvPr>
        <xdr:cNvSpPr txBox="1"/>
      </xdr:nvSpPr>
      <xdr:spPr>
        <a:xfrm>
          <a:off x="18356795" y="68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160244</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5BF4813C-2B96-42C9-8F96-58946DC2D0B2}"/>
            </a:ext>
          </a:extLst>
        </xdr:cNvPr>
        <xdr:cNvSpPr txBox="1"/>
      </xdr:nvSpPr>
      <xdr:spPr>
        <a:xfrm>
          <a:off x="21011095" y="71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160913</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860EE148-5003-4DFD-96C7-8EC1670C584C}"/>
            </a:ext>
          </a:extLst>
        </xdr:cNvPr>
        <xdr:cNvSpPr txBox="1"/>
      </xdr:nvSpPr>
      <xdr:spPr>
        <a:xfrm>
          <a:off x="20134795" y="719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162272</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F5B4BC69-596F-451E-BE14-C0431FE639B6}"/>
            </a:ext>
          </a:extLst>
        </xdr:cNvPr>
        <xdr:cNvSpPr txBox="1"/>
      </xdr:nvSpPr>
      <xdr:spPr>
        <a:xfrm>
          <a:off x="19245795" y="719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163551</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A255E946-4F57-4BDD-8B3B-BBEDAFEF6578}"/>
            </a:ext>
          </a:extLst>
        </xdr:cNvPr>
        <xdr:cNvSpPr txBox="1"/>
      </xdr:nvSpPr>
      <xdr:spPr>
        <a:xfrm>
          <a:off x="18356795" y="71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FE5EFD6D-3D99-4CAF-9D52-09B93AF9CB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E1E4A0C2-D484-4F5E-B9CD-AF790D9A5F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404EE8FC-073B-41D5-8579-6349E65CE3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C784F6C0-8FE1-47D9-AFE3-1D5CAA5103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7F0FB964-F914-4E8A-9C72-979E3A0947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61398ED3-6A02-4E44-8D0C-06C82187C0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A9D65776-7372-4DE3-9F49-7C029BABD6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91E9264F-EC0A-46AF-8F8D-053685F1E8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DB0BC991-9BB6-46C9-B490-04967036DA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1BDE3521-464C-4F7D-8A50-DF137AA364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F924F1F2-6550-43D3-ACF9-8A82D7451C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73CA79B7-D92E-40FD-8443-C349807F70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69009E67-0936-4982-B389-E0E6DB012C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A1775235-9213-42F0-8CAB-1F091891E3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85232E40-FAF2-418D-ACDE-947D40AFBE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5B42D9DF-CE85-4708-8EB5-7078883E860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A7964A4B-FAB3-444B-AF17-CA8C616644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1C1A35A-6DA9-4823-8ABF-44B4515AEC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460B43BB-7916-4787-B476-B11E62B0D9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D98EBE21-697C-4C17-AA76-2B8DE43F1F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9B22B14F-8F5B-4A0B-BB90-0B9C236AD6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4EFC60B9-7697-446D-A0A6-B4D258B347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31EDF550-3F82-496A-B1EB-81F364BF16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363CC6EC-B6A7-4EF3-A3F2-6D98FB7DD4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37366667-0D5E-4B07-9C5F-9E459AD58D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D88FF120-8C2A-4D75-AAC8-8A0AD07E74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0BBA1C32-84C5-4930-AF79-A5A6FEACBE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B3754BEE-7CDA-4336-8388-2044DDACC7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519AA6F1-B771-4DA6-8958-1BA3C304FE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46CA07C5-0A5C-474B-9E9B-D6F01E5E26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CC1EE54D-E681-4EF7-AB8C-DC4122BD3E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2E0CFBC4-7DD8-47AE-962E-2DEB0CC7FEA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77A6195E-0C16-482D-B4F5-864A1F2E0A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AE9CC739-6372-4A49-BEBB-C73758625E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C1784132-7C21-4E11-B1A4-9B79FFA4EB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0ED11314-83F9-4AA0-BAFD-4CEE80BCD4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B3CB166B-2F22-485E-92C2-A0DF5DCA67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799AD35A-1ABC-41B1-983D-76B02661CF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E89D1BEC-B2C7-4C16-BB6E-609E7CD65B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D0FD7CA1-C802-43DE-8656-BD886C670A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83327832-C4D1-4258-8F21-FEF280204C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35837413-99EC-4D3D-B94C-8EB07D58AD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78D7DCA8-E0FE-4DCA-8CC8-D3ABA69033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C1871E1F-A7ED-42C9-8CB7-C5FBC74FF1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4CB97010-671F-4A56-B7A8-269A3837F0D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4C0C030B-27DA-4549-9F52-3E30F6C96D6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6748BA39-B90B-4F3B-BFA2-46A48ACCF29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4A4E3827-9F5C-49C3-A1A3-EC92D6891A6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B10B3041-4853-4794-85A1-BBE7EE5DD0F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A85F93AA-82CB-4E68-9BA3-FD1F40ED7E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AFC57DB8-D410-4676-B23F-665BD4D6ADF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3568B693-9B75-4292-A6B7-03CA09C0996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3" name="テキスト ボックス 462">
          <a:extLst>
            <a:ext uri="{FF2B5EF4-FFF2-40B4-BE49-F238E27FC236}">
              <a16:creationId xmlns:a16="http://schemas.microsoft.com/office/drawing/2014/main" id="{6C736267-AEA0-47E4-9A9C-3A18525199D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F1536329-652C-44C9-BC78-FD521ED41E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C8EC5861-E1C1-4554-8260-3B250F2C85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6" name="直線コネクタ 465">
          <a:extLst>
            <a:ext uri="{FF2B5EF4-FFF2-40B4-BE49-F238E27FC236}">
              <a16:creationId xmlns:a16="http://schemas.microsoft.com/office/drawing/2014/main" id="{2D90A5F9-B9FD-430F-B1A8-05FB336BD43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7" name="【庁舎】&#10;有形固定資産減価償却率最小値テキスト">
          <a:extLst>
            <a:ext uri="{FF2B5EF4-FFF2-40B4-BE49-F238E27FC236}">
              <a16:creationId xmlns:a16="http://schemas.microsoft.com/office/drawing/2014/main" id="{E08AE047-6E05-447B-947F-02DD04E57F0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8" name="直線コネクタ 467">
          <a:extLst>
            <a:ext uri="{FF2B5EF4-FFF2-40B4-BE49-F238E27FC236}">
              <a16:creationId xmlns:a16="http://schemas.microsoft.com/office/drawing/2014/main" id="{DC532975-AD10-4C49-B07E-6016F107E11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9" name="【庁舎】&#10;有形固定資産減価償却率最大値テキスト">
          <a:extLst>
            <a:ext uri="{FF2B5EF4-FFF2-40B4-BE49-F238E27FC236}">
              <a16:creationId xmlns:a16="http://schemas.microsoft.com/office/drawing/2014/main" id="{D995F00B-7FC4-49D6-A900-CAFFCC7DE29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0" name="直線コネクタ 469">
          <a:extLst>
            <a:ext uri="{FF2B5EF4-FFF2-40B4-BE49-F238E27FC236}">
              <a16:creationId xmlns:a16="http://schemas.microsoft.com/office/drawing/2014/main" id="{3A4A55E1-8663-4FC5-87FB-0EF7F8C248A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471" name="【庁舎】&#10;有形固定資産減価償却率平均値テキスト">
          <a:extLst>
            <a:ext uri="{FF2B5EF4-FFF2-40B4-BE49-F238E27FC236}">
              <a16:creationId xmlns:a16="http://schemas.microsoft.com/office/drawing/2014/main" id="{5F5BE876-9327-4B29-B04C-5A92DA51DCA3}"/>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472" name="フローチャート: 判断 471">
          <a:extLst>
            <a:ext uri="{FF2B5EF4-FFF2-40B4-BE49-F238E27FC236}">
              <a16:creationId xmlns:a16="http://schemas.microsoft.com/office/drawing/2014/main" id="{A777B3E6-9896-45BB-97AC-04A447A2D6D5}"/>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120650</xdr:rowOff>
    </xdr:from>
    <xdr:to>
      <xdr:col>81</xdr:col>
      <xdr:colOff>101600</xdr:colOff>
      <xdr:row>104</xdr:row>
      <xdr:rowOff>50800</xdr:rowOff>
    </xdr:to>
    <xdr:sp macro="" textlink="">
      <xdr:nvSpPr>
        <xdr:cNvPr id="473" name="フローチャート: 判断 472">
          <a:extLst>
            <a:ext uri="{FF2B5EF4-FFF2-40B4-BE49-F238E27FC236}">
              <a16:creationId xmlns:a16="http://schemas.microsoft.com/office/drawing/2014/main" id="{5BC66837-810D-4028-AC56-3E144D4A6E55}"/>
            </a:ext>
          </a:extLst>
        </xdr:cNvPr>
        <xdr:cNvSpPr/>
      </xdr:nvSpPr>
      <xdr:spPr>
        <a:xfrm>
          <a:off x="15430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8889</xdr:rowOff>
    </xdr:from>
    <xdr:to>
      <xdr:col>76</xdr:col>
      <xdr:colOff>165100</xdr:colOff>
      <xdr:row>104</xdr:row>
      <xdr:rowOff>110489</xdr:rowOff>
    </xdr:to>
    <xdr:sp macro="" textlink="">
      <xdr:nvSpPr>
        <xdr:cNvPr id="474" name="フローチャート: 判断 473">
          <a:extLst>
            <a:ext uri="{FF2B5EF4-FFF2-40B4-BE49-F238E27FC236}">
              <a16:creationId xmlns:a16="http://schemas.microsoft.com/office/drawing/2014/main" id="{A1F6953E-5869-4370-A45F-F77B0F466471}"/>
            </a:ext>
          </a:extLst>
        </xdr:cNvPr>
        <xdr:cNvSpPr/>
      </xdr:nvSpPr>
      <xdr:spPr>
        <a:xfrm>
          <a:off x="14541500" y="178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475" name="フローチャート: 判断 474">
          <a:extLst>
            <a:ext uri="{FF2B5EF4-FFF2-40B4-BE49-F238E27FC236}">
              <a16:creationId xmlns:a16="http://schemas.microsoft.com/office/drawing/2014/main" id="{13C0C7E3-83CB-4706-919B-76851BB94B3E}"/>
            </a:ext>
          </a:extLst>
        </xdr:cNvPr>
        <xdr:cNvSpPr/>
      </xdr:nvSpPr>
      <xdr:spPr>
        <a:xfrm>
          <a:off x="136525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476" name="フローチャート: 判断 475">
          <a:extLst>
            <a:ext uri="{FF2B5EF4-FFF2-40B4-BE49-F238E27FC236}">
              <a16:creationId xmlns:a16="http://schemas.microsoft.com/office/drawing/2014/main" id="{EF855E7A-EADB-4266-BE89-2EBF2349309E}"/>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4349C81-21B8-4F82-8AE2-7CC5B35AA1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25010D9-D891-45C8-AFF4-9B6625E2BB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42570D0-F5F1-486F-A08E-A02B4D42C9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E983C7D3-1000-4421-993F-70DDF0F7D7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7C84457-89C9-4DA0-B90B-24C97512F9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3811</xdr:rowOff>
    </xdr:from>
    <xdr:to>
      <xdr:col>85</xdr:col>
      <xdr:colOff>177800</xdr:colOff>
      <xdr:row>106</xdr:row>
      <xdr:rowOff>105411</xdr:rowOff>
    </xdr:to>
    <xdr:sp macro="" textlink="">
      <xdr:nvSpPr>
        <xdr:cNvPr id="482" name="楕円 481">
          <a:extLst>
            <a:ext uri="{FF2B5EF4-FFF2-40B4-BE49-F238E27FC236}">
              <a16:creationId xmlns:a16="http://schemas.microsoft.com/office/drawing/2014/main" id="{86B00D2B-1238-43D6-88EA-A89DC237E80F}"/>
            </a:ext>
          </a:extLst>
        </xdr:cNvPr>
        <xdr:cNvSpPr/>
      </xdr:nvSpPr>
      <xdr:spPr>
        <a:xfrm>
          <a:off x="16268700" y="181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153688</xdr:rowOff>
    </xdr:from>
    <xdr:ext cx="405111" cy="259045"/>
    <xdr:sp macro="" textlink="">
      <xdr:nvSpPr>
        <xdr:cNvPr id="483" name="【庁舎】&#10;有形固定資産減価償却率該当値テキスト">
          <a:extLst>
            <a:ext uri="{FF2B5EF4-FFF2-40B4-BE49-F238E27FC236}">
              <a16:creationId xmlns:a16="http://schemas.microsoft.com/office/drawing/2014/main" id="{DAB6B862-2892-4ED2-A302-AAFB54CB767B}"/>
            </a:ext>
          </a:extLst>
        </xdr:cNvPr>
        <xdr:cNvSpPr txBox="1"/>
      </xdr:nvSpPr>
      <xdr:spPr>
        <a:xfrm>
          <a:off x="16357600"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152400</xdr:rowOff>
    </xdr:from>
    <xdr:to>
      <xdr:col>81</xdr:col>
      <xdr:colOff>101600</xdr:colOff>
      <xdr:row>106</xdr:row>
      <xdr:rowOff>82550</xdr:rowOff>
    </xdr:to>
    <xdr:sp macro="" textlink="">
      <xdr:nvSpPr>
        <xdr:cNvPr id="484" name="楕円 483">
          <a:extLst>
            <a:ext uri="{FF2B5EF4-FFF2-40B4-BE49-F238E27FC236}">
              <a16:creationId xmlns:a16="http://schemas.microsoft.com/office/drawing/2014/main" id="{8789AC76-897D-451D-884C-6074239B434F}"/>
            </a:ext>
          </a:extLst>
        </xdr:cNvPr>
        <xdr:cNvSpPr/>
      </xdr:nvSpPr>
      <xdr:spPr>
        <a:xfrm>
          <a:off x="15430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31750</xdr:rowOff>
    </xdr:from>
    <xdr:to>
      <xdr:col>85</xdr:col>
      <xdr:colOff>127000</xdr:colOff>
      <xdr:row>106</xdr:row>
      <xdr:rowOff>54611</xdr:rowOff>
    </xdr:to>
    <xdr:cxnSp macro="">
      <xdr:nvCxnSpPr>
        <xdr:cNvPr id="485" name="直線コネクタ 484">
          <a:extLst>
            <a:ext uri="{FF2B5EF4-FFF2-40B4-BE49-F238E27FC236}">
              <a16:creationId xmlns:a16="http://schemas.microsoft.com/office/drawing/2014/main" id="{BA077F6E-D0F7-45B4-B27C-877FC1C8E059}"/>
            </a:ext>
          </a:extLst>
        </xdr:cNvPr>
        <xdr:cNvCxnSpPr/>
      </xdr:nvCxnSpPr>
      <xdr:spPr>
        <a:xfrm>
          <a:off x="15481300" y="182054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486" name="楕円 485">
          <a:extLst>
            <a:ext uri="{FF2B5EF4-FFF2-40B4-BE49-F238E27FC236}">
              <a16:creationId xmlns:a16="http://schemas.microsoft.com/office/drawing/2014/main" id="{83B20DC2-048E-43E0-9EE7-6866AAC2B12C}"/>
            </a:ext>
          </a:extLst>
        </xdr:cNvPr>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31750</xdr:rowOff>
    </xdr:to>
    <xdr:cxnSp macro="">
      <xdr:nvCxnSpPr>
        <xdr:cNvPr id="487" name="直線コネクタ 486">
          <a:extLst>
            <a:ext uri="{FF2B5EF4-FFF2-40B4-BE49-F238E27FC236}">
              <a16:creationId xmlns:a16="http://schemas.microsoft.com/office/drawing/2014/main" id="{352E621E-AE77-40F7-8A5A-397811C0F09F}"/>
            </a:ext>
          </a:extLst>
        </xdr:cNvPr>
        <xdr:cNvCxnSpPr/>
      </xdr:nvCxnSpPr>
      <xdr:spPr>
        <a:xfrm>
          <a:off x="14592300" y="181889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127000</xdr:rowOff>
    </xdr:from>
    <xdr:to>
      <xdr:col>72</xdr:col>
      <xdr:colOff>38100</xdr:colOff>
      <xdr:row>106</xdr:row>
      <xdr:rowOff>57150</xdr:rowOff>
    </xdr:to>
    <xdr:sp macro="" textlink="">
      <xdr:nvSpPr>
        <xdr:cNvPr id="488" name="楕円 487">
          <a:extLst>
            <a:ext uri="{FF2B5EF4-FFF2-40B4-BE49-F238E27FC236}">
              <a16:creationId xmlns:a16="http://schemas.microsoft.com/office/drawing/2014/main" id="{B37CA9A8-79FD-4159-842D-A6C1A816D590}"/>
            </a:ext>
          </a:extLst>
        </xdr:cNvPr>
        <xdr:cNvSpPr/>
      </xdr:nvSpPr>
      <xdr:spPr>
        <a:xfrm>
          <a:off x="13652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6350</xdr:rowOff>
    </xdr:from>
    <xdr:to>
      <xdr:col>76</xdr:col>
      <xdr:colOff>114300</xdr:colOff>
      <xdr:row>106</xdr:row>
      <xdr:rowOff>15239</xdr:rowOff>
    </xdr:to>
    <xdr:cxnSp macro="">
      <xdr:nvCxnSpPr>
        <xdr:cNvPr id="489" name="直線コネクタ 488">
          <a:extLst>
            <a:ext uri="{FF2B5EF4-FFF2-40B4-BE49-F238E27FC236}">
              <a16:creationId xmlns:a16="http://schemas.microsoft.com/office/drawing/2014/main" id="{4BA4C6A4-1455-4CB4-ACC9-90F72B696095}"/>
            </a:ext>
          </a:extLst>
        </xdr:cNvPr>
        <xdr:cNvCxnSpPr/>
      </xdr:nvCxnSpPr>
      <xdr:spPr>
        <a:xfrm>
          <a:off x="13703300" y="181800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104139</xdr:rowOff>
    </xdr:from>
    <xdr:to>
      <xdr:col>67</xdr:col>
      <xdr:colOff>101600</xdr:colOff>
      <xdr:row>106</xdr:row>
      <xdr:rowOff>34289</xdr:rowOff>
    </xdr:to>
    <xdr:sp macro="" textlink="">
      <xdr:nvSpPr>
        <xdr:cNvPr id="490" name="楕円 489">
          <a:extLst>
            <a:ext uri="{FF2B5EF4-FFF2-40B4-BE49-F238E27FC236}">
              <a16:creationId xmlns:a16="http://schemas.microsoft.com/office/drawing/2014/main" id="{1EAC121C-5AD8-46B9-AD5C-8A35C91D91B0}"/>
            </a:ext>
          </a:extLst>
        </xdr:cNvPr>
        <xdr:cNvSpPr/>
      </xdr:nvSpPr>
      <xdr:spPr>
        <a:xfrm>
          <a:off x="12763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154939</xdr:rowOff>
    </xdr:from>
    <xdr:to>
      <xdr:col>71</xdr:col>
      <xdr:colOff>177800</xdr:colOff>
      <xdr:row>106</xdr:row>
      <xdr:rowOff>6350</xdr:rowOff>
    </xdr:to>
    <xdr:cxnSp macro="">
      <xdr:nvCxnSpPr>
        <xdr:cNvPr id="491" name="直線コネクタ 490">
          <a:extLst>
            <a:ext uri="{FF2B5EF4-FFF2-40B4-BE49-F238E27FC236}">
              <a16:creationId xmlns:a16="http://schemas.microsoft.com/office/drawing/2014/main" id="{EA610F77-EEC1-4343-82E8-78C9ADEE0BDD}"/>
            </a:ext>
          </a:extLst>
        </xdr:cNvPr>
        <xdr:cNvCxnSpPr/>
      </xdr:nvCxnSpPr>
      <xdr:spPr>
        <a:xfrm>
          <a:off x="12814300" y="18157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67327</xdr:rowOff>
    </xdr:from>
    <xdr:ext cx="405111" cy="259045"/>
    <xdr:sp macro="" textlink="">
      <xdr:nvSpPr>
        <xdr:cNvPr id="492" name="n_1aveValue【庁舎】&#10;有形固定資産減価償却率">
          <a:extLst>
            <a:ext uri="{FF2B5EF4-FFF2-40B4-BE49-F238E27FC236}">
              <a16:creationId xmlns:a16="http://schemas.microsoft.com/office/drawing/2014/main" id="{B875E573-8123-48CE-AEE6-32D16C7F8AE3}"/>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127016</xdr:rowOff>
    </xdr:from>
    <xdr:ext cx="405111" cy="259045"/>
    <xdr:sp macro="" textlink="">
      <xdr:nvSpPr>
        <xdr:cNvPr id="493" name="n_2aveValue【庁舎】&#10;有形固定資産減価償却率">
          <a:extLst>
            <a:ext uri="{FF2B5EF4-FFF2-40B4-BE49-F238E27FC236}">
              <a16:creationId xmlns:a16="http://schemas.microsoft.com/office/drawing/2014/main" id="{C593673D-2277-4E92-9FE6-96311BFEC994}"/>
            </a:ext>
          </a:extLst>
        </xdr:cNvPr>
        <xdr:cNvSpPr txBox="1"/>
      </xdr:nvSpPr>
      <xdr:spPr>
        <a:xfrm>
          <a:off x="14389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494" name="n_3aveValue【庁舎】&#10;有形固定資産減価償却率">
          <a:extLst>
            <a:ext uri="{FF2B5EF4-FFF2-40B4-BE49-F238E27FC236}">
              <a16:creationId xmlns:a16="http://schemas.microsoft.com/office/drawing/2014/main" id="{B5FB2E8B-979A-4A2A-BE10-102781E846EC}"/>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93997</xdr:rowOff>
    </xdr:from>
    <xdr:ext cx="405111" cy="259045"/>
    <xdr:sp macro="" textlink="">
      <xdr:nvSpPr>
        <xdr:cNvPr id="495" name="n_4aveValue【庁舎】&#10;有形固定資産減価償却率">
          <a:extLst>
            <a:ext uri="{FF2B5EF4-FFF2-40B4-BE49-F238E27FC236}">
              <a16:creationId xmlns:a16="http://schemas.microsoft.com/office/drawing/2014/main" id="{A3A7135B-F276-4AB1-A0D3-4A08FCE9B13B}"/>
            </a:ext>
          </a:extLst>
        </xdr:cNvPr>
        <xdr:cNvSpPr txBox="1"/>
      </xdr:nvSpPr>
      <xdr:spPr>
        <a:xfrm>
          <a:off x="12611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73677</xdr:rowOff>
    </xdr:from>
    <xdr:ext cx="405111" cy="259045"/>
    <xdr:sp macro="" textlink="">
      <xdr:nvSpPr>
        <xdr:cNvPr id="496" name="n_1mainValue【庁舎】&#10;有形固定資産減価償却率">
          <a:extLst>
            <a:ext uri="{FF2B5EF4-FFF2-40B4-BE49-F238E27FC236}">
              <a16:creationId xmlns:a16="http://schemas.microsoft.com/office/drawing/2014/main" id="{E04C99FE-395D-4644-84AB-E29D52E22470}"/>
            </a:ext>
          </a:extLst>
        </xdr:cNvPr>
        <xdr:cNvSpPr txBox="1"/>
      </xdr:nvSpPr>
      <xdr:spPr>
        <a:xfrm>
          <a:off x="15266044" y="182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497" name="n_2mainValue【庁舎】&#10;有形固定資産減価償却率">
          <a:extLst>
            <a:ext uri="{FF2B5EF4-FFF2-40B4-BE49-F238E27FC236}">
              <a16:creationId xmlns:a16="http://schemas.microsoft.com/office/drawing/2014/main" id="{2D678427-15FF-42B9-A8F6-5B4C17893ED2}"/>
            </a:ext>
          </a:extLst>
        </xdr:cNvPr>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48277</xdr:rowOff>
    </xdr:from>
    <xdr:ext cx="405111" cy="259045"/>
    <xdr:sp macro="" textlink="">
      <xdr:nvSpPr>
        <xdr:cNvPr id="498" name="n_3mainValue【庁舎】&#10;有形固定資産減価償却率">
          <a:extLst>
            <a:ext uri="{FF2B5EF4-FFF2-40B4-BE49-F238E27FC236}">
              <a16:creationId xmlns:a16="http://schemas.microsoft.com/office/drawing/2014/main" id="{CDC984F7-B80D-40DD-9F2B-9CE2BB1674BC}"/>
            </a:ext>
          </a:extLst>
        </xdr:cNvPr>
        <xdr:cNvSpPr txBox="1"/>
      </xdr:nvSpPr>
      <xdr:spPr>
        <a:xfrm>
          <a:off x="13500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25416</xdr:rowOff>
    </xdr:from>
    <xdr:ext cx="405111" cy="259045"/>
    <xdr:sp macro="" textlink="">
      <xdr:nvSpPr>
        <xdr:cNvPr id="499" name="n_4mainValue【庁舎】&#10;有形固定資産減価償却率">
          <a:extLst>
            <a:ext uri="{FF2B5EF4-FFF2-40B4-BE49-F238E27FC236}">
              <a16:creationId xmlns:a16="http://schemas.microsoft.com/office/drawing/2014/main" id="{9F545021-9D72-449C-AB7F-EABD66065F17}"/>
            </a:ext>
          </a:extLst>
        </xdr:cNvPr>
        <xdr:cNvSpPr txBox="1"/>
      </xdr:nvSpPr>
      <xdr:spPr>
        <a:xfrm>
          <a:off x="12611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C7ABACCA-02CD-42DD-962D-88A550E7AD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F80D3C36-7B9D-4FAD-9222-BB7ADAC885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DBAC4EFA-0445-4AA6-9D81-7F50CFF567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DE93A011-DE29-4CCA-8980-7F803775BB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6A61B61A-8FBB-48AC-9B9C-665248092C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A7238FBD-2042-4A14-88D1-74C01871C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1BB038A7-FBAF-458C-8885-51803CDF83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8B51376D-7992-4E9D-B135-30A153DBE0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878DA7AE-38E0-4BBC-B447-2DA675807E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667885D4-7CF9-47E6-91C9-8EBC00EC48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0" name="直線コネクタ 509">
          <a:extLst>
            <a:ext uri="{FF2B5EF4-FFF2-40B4-BE49-F238E27FC236}">
              <a16:creationId xmlns:a16="http://schemas.microsoft.com/office/drawing/2014/main" id="{1CBB59FB-AF16-4DB1-88B7-6330BDE2B84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1" name="テキスト ボックス 510">
          <a:extLst>
            <a:ext uri="{FF2B5EF4-FFF2-40B4-BE49-F238E27FC236}">
              <a16:creationId xmlns:a16="http://schemas.microsoft.com/office/drawing/2014/main" id="{481DD906-6859-4A76-B695-19F4355465F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2" name="直線コネクタ 511">
          <a:extLst>
            <a:ext uri="{FF2B5EF4-FFF2-40B4-BE49-F238E27FC236}">
              <a16:creationId xmlns:a16="http://schemas.microsoft.com/office/drawing/2014/main" id="{421DDC32-B98F-4756-BF71-75BBA518C95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3" name="テキスト ボックス 512">
          <a:extLst>
            <a:ext uri="{FF2B5EF4-FFF2-40B4-BE49-F238E27FC236}">
              <a16:creationId xmlns:a16="http://schemas.microsoft.com/office/drawing/2014/main" id="{6D13BCA3-3719-4B8D-A7C1-28D12FD29F4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4" name="直線コネクタ 513">
          <a:extLst>
            <a:ext uri="{FF2B5EF4-FFF2-40B4-BE49-F238E27FC236}">
              <a16:creationId xmlns:a16="http://schemas.microsoft.com/office/drawing/2014/main" id="{C4EFEC29-FFB9-4D5F-B1BB-C6A11ED0CF1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5" name="テキスト ボックス 514">
          <a:extLst>
            <a:ext uri="{FF2B5EF4-FFF2-40B4-BE49-F238E27FC236}">
              <a16:creationId xmlns:a16="http://schemas.microsoft.com/office/drawing/2014/main" id="{199BEC13-75B7-4FBE-BB39-830707A8779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6" name="直線コネクタ 515">
          <a:extLst>
            <a:ext uri="{FF2B5EF4-FFF2-40B4-BE49-F238E27FC236}">
              <a16:creationId xmlns:a16="http://schemas.microsoft.com/office/drawing/2014/main" id="{5F7BDA2F-9E6B-449C-9895-84C2EB6BBF4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7" name="テキスト ボックス 516">
          <a:extLst>
            <a:ext uri="{FF2B5EF4-FFF2-40B4-BE49-F238E27FC236}">
              <a16:creationId xmlns:a16="http://schemas.microsoft.com/office/drawing/2014/main" id="{9959CED1-DA14-4F39-AC04-A9A6A78DE6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8" name="直線コネクタ 517">
          <a:extLst>
            <a:ext uri="{FF2B5EF4-FFF2-40B4-BE49-F238E27FC236}">
              <a16:creationId xmlns:a16="http://schemas.microsoft.com/office/drawing/2014/main" id="{C14AD0E8-CEDF-4A89-AE8C-3EA7C24017F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9" name="テキスト ボックス 518">
          <a:extLst>
            <a:ext uri="{FF2B5EF4-FFF2-40B4-BE49-F238E27FC236}">
              <a16:creationId xmlns:a16="http://schemas.microsoft.com/office/drawing/2014/main" id="{EDC2BF94-B4E0-4CD8-B819-48FAAD1B04D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0" name="直線コネクタ 519">
          <a:extLst>
            <a:ext uri="{FF2B5EF4-FFF2-40B4-BE49-F238E27FC236}">
              <a16:creationId xmlns:a16="http://schemas.microsoft.com/office/drawing/2014/main" id="{9FFEA161-0DA7-45A7-9DB8-8AC80CA3831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D8067647-E35D-4871-A0DE-17CD5F84117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399EB6D6-45B6-42C9-B82D-7CCE36C378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BF9A8A6-D249-446B-A2FC-B1CB2332E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34858E8E-1487-4AC4-81C6-40D1E1D050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525" name="直線コネクタ 524">
          <a:extLst>
            <a:ext uri="{FF2B5EF4-FFF2-40B4-BE49-F238E27FC236}">
              <a16:creationId xmlns:a16="http://schemas.microsoft.com/office/drawing/2014/main" id="{069E4F62-390A-454E-84E8-EACB34B6E11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526" name="【庁舎】&#10;一人当たり面積最小値テキスト">
          <a:extLst>
            <a:ext uri="{FF2B5EF4-FFF2-40B4-BE49-F238E27FC236}">
              <a16:creationId xmlns:a16="http://schemas.microsoft.com/office/drawing/2014/main" id="{4957F226-EDB4-4737-8D61-7237B523FCEB}"/>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527" name="直線コネクタ 526">
          <a:extLst>
            <a:ext uri="{FF2B5EF4-FFF2-40B4-BE49-F238E27FC236}">
              <a16:creationId xmlns:a16="http://schemas.microsoft.com/office/drawing/2014/main" id="{F6E16C13-0391-4059-8E2B-B10ADC35DA8D}"/>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28" name="【庁舎】&#10;一人当たり面積最大値テキスト">
          <a:extLst>
            <a:ext uri="{FF2B5EF4-FFF2-40B4-BE49-F238E27FC236}">
              <a16:creationId xmlns:a16="http://schemas.microsoft.com/office/drawing/2014/main" id="{9CF438D8-6085-4AEC-BCF8-9F4AEC756A03}"/>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29" name="直線コネクタ 528">
          <a:extLst>
            <a:ext uri="{FF2B5EF4-FFF2-40B4-BE49-F238E27FC236}">
              <a16:creationId xmlns:a16="http://schemas.microsoft.com/office/drawing/2014/main" id="{6377D654-5779-44EB-BEB2-A58D4A3555AA}"/>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530" name="【庁舎】&#10;一人当たり面積平均値テキスト">
          <a:extLst>
            <a:ext uri="{FF2B5EF4-FFF2-40B4-BE49-F238E27FC236}">
              <a16:creationId xmlns:a16="http://schemas.microsoft.com/office/drawing/2014/main" id="{8E56456F-57B6-4A36-A1D7-64062EC5F32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531" name="フローチャート: 判断 530">
          <a:extLst>
            <a:ext uri="{FF2B5EF4-FFF2-40B4-BE49-F238E27FC236}">
              <a16:creationId xmlns:a16="http://schemas.microsoft.com/office/drawing/2014/main" id="{D5BB001A-6843-40CF-9AFA-EDD74A9CDAA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532" name="フローチャート: 判断 531">
          <a:extLst>
            <a:ext uri="{FF2B5EF4-FFF2-40B4-BE49-F238E27FC236}">
              <a16:creationId xmlns:a16="http://schemas.microsoft.com/office/drawing/2014/main" id="{FBB5A0D7-900E-4E88-B6AF-7731FEF78E38}"/>
            </a:ext>
          </a:extLst>
        </xdr:cNvPr>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533" name="フローチャート: 判断 532">
          <a:extLst>
            <a:ext uri="{FF2B5EF4-FFF2-40B4-BE49-F238E27FC236}">
              <a16:creationId xmlns:a16="http://schemas.microsoft.com/office/drawing/2014/main" id="{9EB86F36-6E53-47A8-A68D-7B5D7DD32EEE}"/>
            </a:ext>
          </a:extLst>
        </xdr:cNvPr>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534" name="フローチャート: 判断 533">
          <a:extLst>
            <a:ext uri="{FF2B5EF4-FFF2-40B4-BE49-F238E27FC236}">
              <a16:creationId xmlns:a16="http://schemas.microsoft.com/office/drawing/2014/main" id="{30F7D940-6CE6-4E13-916A-DB96E4F40B8B}"/>
            </a:ext>
          </a:extLst>
        </xdr:cNvPr>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535" name="フローチャート: 判断 534">
          <a:extLst>
            <a:ext uri="{FF2B5EF4-FFF2-40B4-BE49-F238E27FC236}">
              <a16:creationId xmlns:a16="http://schemas.microsoft.com/office/drawing/2014/main" id="{7EDE2CFC-3A11-493A-BF6E-C1093DEF8641}"/>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7249891C-9162-47C5-8EE5-BBD9A36325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7ED160BE-CBE5-4415-B8A1-2413BF0AD4A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DBAD1D16-DE3A-4E62-BA5C-43F65D7F21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94E31170-C321-4FE7-A390-F915464B03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B31A888-B7E8-4F4E-AFC7-EFB1652BA5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541" name="楕円 540">
          <a:extLst>
            <a:ext uri="{FF2B5EF4-FFF2-40B4-BE49-F238E27FC236}">
              <a16:creationId xmlns:a16="http://schemas.microsoft.com/office/drawing/2014/main" id="{8E8DCED5-F927-4C85-94F7-7D1AC482449B}"/>
            </a:ext>
          </a:extLst>
        </xdr:cNvPr>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96900</xdr:rowOff>
    </xdr:from>
    <xdr:ext cx="469744" cy="259045"/>
    <xdr:sp macro="" textlink="">
      <xdr:nvSpPr>
        <xdr:cNvPr id="542" name="【庁舎】&#10;一人当たり面積該当値テキスト">
          <a:extLst>
            <a:ext uri="{FF2B5EF4-FFF2-40B4-BE49-F238E27FC236}">
              <a16:creationId xmlns:a16="http://schemas.microsoft.com/office/drawing/2014/main" id="{894B81D8-C04A-4D00-A06E-342A21EC0B08}"/>
            </a:ext>
          </a:extLst>
        </xdr:cNvPr>
        <xdr:cNvSpPr txBox="1"/>
      </xdr:nvSpPr>
      <xdr:spPr>
        <a:xfrm>
          <a:off x="22199600" y="180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123916</xdr:rowOff>
    </xdr:from>
    <xdr:to>
      <xdr:col>112</xdr:col>
      <xdr:colOff>38100</xdr:colOff>
      <xdr:row>106</xdr:row>
      <xdr:rowOff>54066</xdr:rowOff>
    </xdr:to>
    <xdr:sp macro="" textlink="">
      <xdr:nvSpPr>
        <xdr:cNvPr id="543" name="楕円 542">
          <a:extLst>
            <a:ext uri="{FF2B5EF4-FFF2-40B4-BE49-F238E27FC236}">
              <a16:creationId xmlns:a16="http://schemas.microsoft.com/office/drawing/2014/main" id="{A393A3E2-E7BB-4A7B-8F99-6061E5F2A08C}"/>
            </a:ext>
          </a:extLst>
        </xdr:cNvPr>
        <xdr:cNvSpPr/>
      </xdr:nvSpPr>
      <xdr:spPr>
        <a:xfrm>
          <a:off x="21272500" y="181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3266</xdr:rowOff>
    </xdr:to>
    <xdr:cxnSp macro="">
      <xdr:nvCxnSpPr>
        <xdr:cNvPr id="544" name="直線コネクタ 543">
          <a:extLst>
            <a:ext uri="{FF2B5EF4-FFF2-40B4-BE49-F238E27FC236}">
              <a16:creationId xmlns:a16="http://schemas.microsoft.com/office/drawing/2014/main" id="{7E923DF8-8CB1-4E41-BF22-02BD3792C7B1}"/>
            </a:ext>
          </a:extLst>
        </xdr:cNvPr>
        <xdr:cNvCxnSpPr/>
      </xdr:nvCxnSpPr>
      <xdr:spPr>
        <a:xfrm flipV="1">
          <a:off x="21323300" y="1817152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545" name="楕円 544">
          <a:extLst>
            <a:ext uri="{FF2B5EF4-FFF2-40B4-BE49-F238E27FC236}">
              <a16:creationId xmlns:a16="http://schemas.microsoft.com/office/drawing/2014/main" id="{A4760881-02A0-4C5D-8129-CAE08B242B93}"/>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3266</xdr:rowOff>
    </xdr:from>
    <xdr:to>
      <xdr:col>111</xdr:col>
      <xdr:colOff>177800</xdr:colOff>
      <xdr:row>106</xdr:row>
      <xdr:rowOff>7620</xdr:rowOff>
    </xdr:to>
    <xdr:cxnSp macro="">
      <xdr:nvCxnSpPr>
        <xdr:cNvPr id="546" name="直線コネクタ 545">
          <a:extLst>
            <a:ext uri="{FF2B5EF4-FFF2-40B4-BE49-F238E27FC236}">
              <a16:creationId xmlns:a16="http://schemas.microsoft.com/office/drawing/2014/main" id="{8E8EF253-5C9A-4E84-9E48-E02302346272}"/>
            </a:ext>
          </a:extLst>
        </xdr:cNvPr>
        <xdr:cNvCxnSpPr/>
      </xdr:nvCxnSpPr>
      <xdr:spPr>
        <a:xfrm flipV="1">
          <a:off x="20434300" y="181769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547" name="楕円 546">
          <a:extLst>
            <a:ext uri="{FF2B5EF4-FFF2-40B4-BE49-F238E27FC236}">
              <a16:creationId xmlns:a16="http://schemas.microsoft.com/office/drawing/2014/main" id="{7B06E7AD-C576-4DEA-A03C-A2F4CBC12F63}"/>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15239</xdr:rowOff>
    </xdr:to>
    <xdr:cxnSp macro="">
      <xdr:nvCxnSpPr>
        <xdr:cNvPr id="548" name="直線コネクタ 547">
          <a:extLst>
            <a:ext uri="{FF2B5EF4-FFF2-40B4-BE49-F238E27FC236}">
              <a16:creationId xmlns:a16="http://schemas.microsoft.com/office/drawing/2014/main" id="{E3B7EAF8-18D2-416D-B338-387AF76591A8}"/>
            </a:ext>
          </a:extLst>
        </xdr:cNvPr>
        <xdr:cNvCxnSpPr/>
      </xdr:nvCxnSpPr>
      <xdr:spPr>
        <a:xfrm flipV="1">
          <a:off x="19545300" y="1818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49" name="楕円 548">
          <a:extLst>
            <a:ext uri="{FF2B5EF4-FFF2-40B4-BE49-F238E27FC236}">
              <a16:creationId xmlns:a16="http://schemas.microsoft.com/office/drawing/2014/main" id="{BEC40AC4-ADC0-4790-A060-0F080D7E732F}"/>
            </a:ext>
          </a:extLst>
        </xdr:cNvPr>
        <xdr:cNvSpPr/>
      </xdr:nvSpPr>
      <xdr:spPr>
        <a:xfrm>
          <a:off x="18605500" y="18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21771</xdr:rowOff>
    </xdr:to>
    <xdr:cxnSp macro="">
      <xdr:nvCxnSpPr>
        <xdr:cNvPr id="550" name="直線コネクタ 549">
          <a:extLst>
            <a:ext uri="{FF2B5EF4-FFF2-40B4-BE49-F238E27FC236}">
              <a16:creationId xmlns:a16="http://schemas.microsoft.com/office/drawing/2014/main" id="{D1AB091D-BDA3-4F26-8D48-A799A9B89979}"/>
            </a:ext>
          </a:extLst>
        </xdr:cNvPr>
        <xdr:cNvCxnSpPr/>
      </xdr:nvCxnSpPr>
      <xdr:spPr>
        <a:xfrm flipV="1">
          <a:off x="18656300" y="18188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551" name="n_1aveValue【庁舎】&#10;一人当たり面積">
          <a:extLst>
            <a:ext uri="{FF2B5EF4-FFF2-40B4-BE49-F238E27FC236}">
              <a16:creationId xmlns:a16="http://schemas.microsoft.com/office/drawing/2014/main" id="{F7744815-C120-4BD1-ADBC-E67FB1C5B5EA}"/>
            </a:ext>
          </a:extLst>
        </xdr:cNvPr>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552" name="n_2aveValue【庁舎】&#10;一人当たり面積">
          <a:extLst>
            <a:ext uri="{FF2B5EF4-FFF2-40B4-BE49-F238E27FC236}">
              <a16:creationId xmlns:a16="http://schemas.microsoft.com/office/drawing/2014/main" id="{78E15AF0-1A16-41C6-AE16-262FBCD0C0C5}"/>
            </a:ext>
          </a:extLst>
        </xdr:cNvPr>
        <xdr:cNvSpPr txBox="1"/>
      </xdr:nvSpPr>
      <xdr:spPr>
        <a:xfrm>
          <a:off x="20199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553" name="n_3aveValue【庁舎】&#10;一人当たり面積">
          <a:extLst>
            <a:ext uri="{FF2B5EF4-FFF2-40B4-BE49-F238E27FC236}">
              <a16:creationId xmlns:a16="http://schemas.microsoft.com/office/drawing/2014/main" id="{96EA0FE8-581E-4C15-B6A9-B52F64F87972}"/>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554" name="n_4aveValue【庁舎】&#10;一人当たり面積">
          <a:extLst>
            <a:ext uri="{FF2B5EF4-FFF2-40B4-BE49-F238E27FC236}">
              <a16:creationId xmlns:a16="http://schemas.microsoft.com/office/drawing/2014/main" id="{0F2A887E-44E2-4FDA-ADA9-E25B4D0AD4D5}"/>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45193</xdr:rowOff>
    </xdr:from>
    <xdr:ext cx="469744" cy="259045"/>
    <xdr:sp macro="" textlink="">
      <xdr:nvSpPr>
        <xdr:cNvPr id="555" name="n_1mainValue【庁舎】&#10;一人当たり面積">
          <a:extLst>
            <a:ext uri="{FF2B5EF4-FFF2-40B4-BE49-F238E27FC236}">
              <a16:creationId xmlns:a16="http://schemas.microsoft.com/office/drawing/2014/main" id="{A8F37E6F-F9F0-42CC-9661-6EDA5835EEE9}"/>
            </a:ext>
          </a:extLst>
        </xdr:cNvPr>
        <xdr:cNvSpPr txBox="1"/>
      </xdr:nvSpPr>
      <xdr:spPr>
        <a:xfrm>
          <a:off x="21075727" y="182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556" name="n_2mainValue【庁舎】&#10;一人当たり面積">
          <a:extLst>
            <a:ext uri="{FF2B5EF4-FFF2-40B4-BE49-F238E27FC236}">
              <a16:creationId xmlns:a16="http://schemas.microsoft.com/office/drawing/2014/main" id="{D08F825C-D189-48E4-9378-027C91632EA4}"/>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557" name="n_3mainValue【庁舎】&#10;一人当たり面積">
          <a:extLst>
            <a:ext uri="{FF2B5EF4-FFF2-40B4-BE49-F238E27FC236}">
              <a16:creationId xmlns:a16="http://schemas.microsoft.com/office/drawing/2014/main" id="{CEE4F4C1-6028-44AD-9BBF-DAECD1EE8836}"/>
            </a:ext>
          </a:extLst>
        </xdr:cNvPr>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558" name="n_4mainValue【庁舎】&#10;一人当たり面積">
          <a:extLst>
            <a:ext uri="{FF2B5EF4-FFF2-40B4-BE49-F238E27FC236}">
              <a16:creationId xmlns:a16="http://schemas.microsoft.com/office/drawing/2014/main" id="{8F84ABA6-0979-4C83-8FF6-9F096F68A678}"/>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DA285B2E-46AC-4DF8-AB86-564D583749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854E490D-2231-466C-9EDB-E3B2100427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33330D49-00FC-416A-A2D9-64D81ED8BE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ほとんどの類型において、有形固定資産減価償却率は類似団体平均と同程度か下回っているものの、庁舎については、類似団体平均を大きく上回っている。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これは、昭和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年に建設されており、耐用年数である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年超が経過しているためである。</a:t>
          </a:r>
          <a:endParaRPr lang="ja-JP" altLang="ja-JP" sz="1400">
            <a:effectLst/>
          </a:endParaRPr>
        </a:p>
        <a:p>
          <a:r>
            <a:rPr kumimoji="1" lang="ja-JP" altLang="ja-JP" sz="1100">
              <a:solidFill>
                <a:schemeClr val="dk1"/>
              </a:solidFill>
              <a:effectLst/>
              <a:latin typeface="+mn-lt"/>
              <a:ea typeface="+mn-ea"/>
              <a:cs typeface="+mn-cs"/>
            </a:rPr>
            <a:t>　今後計画的に維持更新のための投資や老朽化対策に取り組んでいく。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当町は前年度と比較すると若干の減少であるが、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と比較すると大きく</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回る数値を推移して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、歳入総額に占める地方税の割合が低く、地方交付税への依存度が高い財政構造である。</a:t>
          </a:r>
          <a:endParaRPr lang="ja-JP" altLang="ja-JP" sz="1400">
            <a:effectLst/>
          </a:endParaRPr>
        </a:p>
        <a:p>
          <a:r>
            <a:rPr kumimoji="1" lang="ja-JP" altLang="ja-JP" sz="1100">
              <a:solidFill>
                <a:schemeClr val="dk1"/>
              </a:solidFill>
              <a:effectLst/>
              <a:latin typeface="+mn-lt"/>
              <a:ea typeface="+mn-ea"/>
              <a:cs typeface="+mn-cs"/>
            </a:rPr>
            <a:t>今後も財政健全化に向けた取組により、内部管理経費や公共事業等の歳出削減に努めるとともに、税収納率の向上による歳入確保に努める。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大きく上回る結果となったものの、引き続き、</a:t>
          </a:r>
          <a:r>
            <a:rPr kumimoji="1" lang="ja-JP" altLang="ja-JP" sz="1100">
              <a:solidFill>
                <a:schemeClr val="dk1"/>
              </a:solidFill>
              <a:effectLst/>
              <a:latin typeface="+mn-lt"/>
              <a:ea typeface="+mn-ea"/>
              <a:cs typeface="+mn-cs"/>
            </a:rPr>
            <a:t>施設運営を直営で行っていることと公共施設の老朽化により増加傾向にあるため、民間委託・指定管理者制度の活用により、経常経費の削減に努める。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63</xdr:row>
      <xdr:rowOff>152908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60660"/>
          <a:ext cx="838200" cy="59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63</xdr:row>
      <xdr:rowOff>152908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494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148082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70866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081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人件費は、職員の年齢構成比が悪いため、定年退職者が今後も数年少なく、新規採用をしているため、増加する傾向にある。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これまで、主に物件費を要因として類似団体平均と同程度に推移していたが、</a:t>
          </a: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においては平均を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上回った。保有する公共施設数が多く、その維持管理に費用がかかっているという特徴があるが、公共施設の管理については、指定管理者制度の導入を進めるなど、より一層の経費削減に努める。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166385</xdr:rowOff>
    </xdr:from>
    <xdr:to>
      <xdr:col>23</xdr:col>
      <xdr:colOff>133350</xdr:colOff>
      <xdr:row>81</xdr:row>
      <xdr:rowOff>167165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53835"/>
          <a:ext cx="8382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95227</xdr:rowOff>
    </xdr:from>
    <xdr:to>
      <xdr:col>19</xdr:col>
      <xdr:colOff>133350</xdr:colOff>
      <xdr:row>81</xdr:row>
      <xdr:rowOff>166385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2677"/>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106423</xdr:rowOff>
    </xdr:from>
    <xdr:to>
      <xdr:col>19</xdr:col>
      <xdr:colOff>184150</xdr:colOff>
      <xdr:row>82</xdr:row>
      <xdr:rowOff>36573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95227</xdr:rowOff>
    </xdr:from>
    <xdr:to>
      <xdr:col>15</xdr:col>
      <xdr:colOff>82550</xdr:colOff>
      <xdr:row>81</xdr:row>
      <xdr:rowOff>112154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82677"/>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55580</xdr:rowOff>
    </xdr:from>
    <xdr:to>
      <xdr:col>15</xdr:col>
      <xdr:colOff>133350</xdr:colOff>
      <xdr:row>81</xdr:row>
      <xdr:rowOff>157180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141957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2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75313</xdr:rowOff>
    </xdr:from>
    <xdr:to>
      <xdr:col>11</xdr:col>
      <xdr:colOff>31750</xdr:colOff>
      <xdr:row>81</xdr:row>
      <xdr:rowOff>112154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62763"/>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35840</xdr:rowOff>
    </xdr:from>
    <xdr:to>
      <xdr:col>11</xdr:col>
      <xdr:colOff>82550</xdr:colOff>
      <xdr:row>81</xdr:row>
      <xdr:rowOff>137440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147617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9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23693</xdr:rowOff>
    </xdr:from>
    <xdr:to>
      <xdr:col>7</xdr:col>
      <xdr:colOff>31750</xdr:colOff>
      <xdr:row>81</xdr:row>
      <xdr:rowOff>125293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135470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8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116365</xdr:rowOff>
    </xdr:from>
    <xdr:to>
      <xdr:col>23</xdr:col>
      <xdr:colOff>184150</xdr:colOff>
      <xdr:row>82</xdr:row>
      <xdr:rowOff>46515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88442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115585</xdr:rowOff>
    </xdr:from>
    <xdr:to>
      <xdr:col>19</xdr:col>
      <xdr:colOff>184150</xdr:colOff>
      <xdr:row>82</xdr:row>
      <xdr:rowOff>45735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30512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8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44427</xdr:rowOff>
    </xdr:from>
    <xdr:to>
      <xdr:col>15</xdr:col>
      <xdr:colOff>133350</xdr:colOff>
      <xdr:row>81</xdr:row>
      <xdr:rowOff>146027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0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61354</xdr:rowOff>
    </xdr:from>
    <xdr:to>
      <xdr:col>11</xdr:col>
      <xdr:colOff>82550</xdr:colOff>
      <xdr:row>81</xdr:row>
      <xdr:rowOff>162954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3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24513</xdr:rowOff>
    </xdr:from>
    <xdr:to>
      <xdr:col>7</xdr:col>
      <xdr:colOff>31750</xdr:colOff>
      <xdr:row>81</xdr:row>
      <xdr:rowOff>126113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110890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9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旧来からの給与体系により類似団体平均を上回っており、高い水準にある。今後は各種手当の総点検を行うなど、より一層の給与の適正化に努める。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1059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548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142346</xdr:rowOff>
    </xdr:from>
    <xdr:to>
      <xdr:col>77</xdr:col>
      <xdr:colOff>95250</xdr:colOff>
      <xdr:row>85</xdr:row>
      <xdr:rowOff>72496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82673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1059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85</xdr:row>
      <xdr:rowOff>132291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過去からの新規採用抑制などにより、類似団体平均を下回っている。</a:t>
          </a:r>
          <a:r>
            <a:rPr kumimoji="1" lang="ja-JP" altLang="en-US" sz="1100">
              <a:solidFill>
                <a:schemeClr val="dk1"/>
              </a:solidFill>
              <a:effectLst/>
              <a:latin typeface="+mn-lt"/>
              <a:ea typeface="+mn-ea"/>
              <a:cs typeface="+mn-cs"/>
            </a:rPr>
            <a:t>退職者が少なく、新規採用を若干採用しているため、微増傾向となっている。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今後も適正な職員数に留意しながら、指定管理者制度の導入や勧奨退職及び専門職員の採用等で削減に努める。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39624</xdr:rowOff>
    </xdr:from>
    <xdr:to>
      <xdr:col>81</xdr:col>
      <xdr:colOff>44450</xdr:colOff>
      <xdr:row>62</xdr:row>
      <xdr:rowOff>50884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69524"/>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31581</xdr:rowOff>
    </xdr:from>
    <xdr:to>
      <xdr:col>77</xdr:col>
      <xdr:colOff>44450</xdr:colOff>
      <xdr:row>62</xdr:row>
      <xdr:rowOff>39624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614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168994</xdr:rowOff>
    </xdr:from>
    <xdr:to>
      <xdr:col>77</xdr:col>
      <xdr:colOff>95250</xdr:colOff>
      <xdr:row>63</xdr:row>
      <xdr:rowOff>99144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83921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8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27559</xdr:rowOff>
    </xdr:from>
    <xdr:to>
      <xdr:col>72</xdr:col>
      <xdr:colOff>203200</xdr:colOff>
      <xdr:row>62</xdr:row>
      <xdr:rowOff>31581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574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29718</xdr:rowOff>
    </xdr:from>
    <xdr:to>
      <xdr:col>73</xdr:col>
      <xdr:colOff>44450</xdr:colOff>
      <xdr:row>63</xdr:row>
      <xdr:rowOff>131318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27559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53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4783</xdr:rowOff>
    </xdr:from>
    <xdr:to>
      <xdr:col>68</xdr:col>
      <xdr:colOff>203200</xdr:colOff>
      <xdr:row>63</xdr:row>
      <xdr:rowOff>106383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91160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163364</xdr:rowOff>
    </xdr:from>
    <xdr:to>
      <xdr:col>64</xdr:col>
      <xdr:colOff>152400</xdr:colOff>
      <xdr:row>63</xdr:row>
      <xdr:rowOff>93514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7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78291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xdr:rowOff>
    </xdr:from>
    <xdr:to>
      <xdr:col>81</xdr:col>
      <xdr:colOff>95250</xdr:colOff>
      <xdr:row>62</xdr:row>
      <xdr:rowOff>101684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16611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152231</xdr:rowOff>
    </xdr:from>
    <xdr:to>
      <xdr:col>73</xdr:col>
      <xdr:colOff>44450</xdr:colOff>
      <xdr:row>62</xdr:row>
      <xdr:rowOff>82381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92558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7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148209</xdr:rowOff>
    </xdr:from>
    <xdr:to>
      <xdr:col>68</xdr:col>
      <xdr:colOff>203200</xdr:colOff>
      <xdr:row>62</xdr:row>
      <xdr:rowOff>78359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88536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鷹栖町総合振興計画のもと、地域住民との意見交換を図り適量・適切な事業実施により、類似団体平均を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47498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243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57150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要因としては、地方債現在高の増による充当可能基金の減</a:t>
          </a:r>
          <a:r>
            <a:rPr kumimoji="1" lang="ja-JP" altLang="en-US" sz="1100">
              <a:solidFill>
                <a:schemeClr val="dk1"/>
              </a:solidFill>
              <a:effectLst/>
              <a:latin typeface="+mn-lt"/>
              <a:ea typeface="+mn-ea"/>
              <a:cs typeface="+mn-cs"/>
            </a:rPr>
            <a:t>少</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改善のため、公債費等義務的経費の削減を中心とする行財政改革を進め、財政の健全化に努める。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12206</xdr:rowOff>
    </xdr:from>
    <xdr:to>
      <xdr:col>81</xdr:col>
      <xdr:colOff>44450</xdr:colOff>
      <xdr:row>16</xdr:row>
      <xdr:rowOff>25612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5540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12206</xdr:rowOff>
    </xdr:from>
    <xdr:to>
      <xdr:col>77</xdr:col>
      <xdr:colOff>44450</xdr:colOff>
      <xdr:row>16</xdr:row>
      <xdr:rowOff>51082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55406"/>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51082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76855"/>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50941</xdr:rowOff>
    </xdr:from>
    <xdr:to>
      <xdr:col>68</xdr:col>
      <xdr:colOff>152400</xdr:colOff>
      <xdr:row>16</xdr:row>
      <xdr:rowOff>33655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22691"/>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146262</xdr:rowOff>
    </xdr:from>
    <xdr:to>
      <xdr:col>81</xdr:col>
      <xdr:colOff>95250</xdr:colOff>
      <xdr:row>16</xdr:row>
      <xdr:rowOff>76412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118339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132856</xdr:rowOff>
    </xdr:from>
    <xdr:to>
      <xdr:col>77</xdr:col>
      <xdr:colOff>95250</xdr:colOff>
      <xdr:row>16</xdr:row>
      <xdr:rowOff>63006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47783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9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282</xdr:rowOff>
    </xdr:from>
    <xdr:to>
      <xdr:col>73</xdr:col>
      <xdr:colOff>44450</xdr:colOff>
      <xdr:row>16</xdr:row>
      <xdr:rowOff>101882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86659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154305</xdr:rowOff>
    </xdr:from>
    <xdr:to>
      <xdr:col>68</xdr:col>
      <xdr:colOff>203200</xdr:colOff>
      <xdr:row>16</xdr:row>
      <xdr:rowOff>84455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69232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141</xdr:rowOff>
    </xdr:from>
    <xdr:to>
      <xdr:col>64</xdr:col>
      <xdr:colOff>152400</xdr:colOff>
      <xdr:row>15</xdr:row>
      <xdr:rowOff>101741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86518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5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19050</xdr:rowOff>
    </xdr:from>
    <xdr:ext cx="11553825" cy="647700"/>
    <xdr:sp macro="" textlink="">
      <xdr:nvSpPr>
        <xdr:cNvPr id="474" name="テキスト ボックス 473">
          <a:extLst>
            <a:ext uri="{FF2B5EF4-FFF2-40B4-BE49-F238E27FC236}">
              <a16:creationId xmlns:a16="http://schemas.microsoft.com/office/drawing/2014/main" id="{4A581061-FC34-492B-B0C2-EF24CE24DCA4}"/>
            </a:ext>
          </a:extLst>
        </xdr:cNvPr>
        <xdr:cNvSpPr txBox="1"/>
      </xdr:nvSpPr>
      <xdr:spPr>
        <a:xfrm>
          <a:off x="761999" y="4476750"/>
          <a:ext cx="115538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人件費に係る経常収支比率は類似団体平均を下回って推移していたが、令和２年度</a:t>
          </a:r>
          <a:r>
            <a:rPr kumimoji="1" lang="ja-JP" altLang="en-US" sz="1100">
              <a:solidFill>
                <a:schemeClr val="dk1"/>
              </a:solidFill>
              <a:effectLst/>
              <a:latin typeface="+mn-lt"/>
              <a:ea typeface="+mn-ea"/>
              <a:cs typeface="+mn-cs"/>
            </a:rPr>
            <a:t>から大きく</a:t>
          </a:r>
          <a:r>
            <a:rPr kumimoji="1" lang="ja-JP" altLang="ja-JP" sz="1100">
              <a:solidFill>
                <a:schemeClr val="dk1"/>
              </a:solidFill>
              <a:effectLst/>
              <a:latin typeface="+mn-lt"/>
              <a:ea typeface="+mn-ea"/>
              <a:cs typeface="+mn-cs"/>
            </a:rPr>
            <a:t>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これは、会計年度任用職員数が多いこと</a:t>
          </a:r>
          <a:r>
            <a:rPr kumimoji="1" lang="ja-JP" altLang="en-US" sz="1100">
              <a:solidFill>
                <a:schemeClr val="dk1"/>
              </a:solidFill>
              <a:effectLst/>
              <a:latin typeface="+mn-lt"/>
              <a:ea typeface="+mn-ea"/>
              <a:cs typeface="+mn-cs"/>
            </a:rPr>
            <a:t>及び地域おこし協力隊の採用を増加させていること</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11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物件費に係る経常収支比率が類似団体平均を上回っている要因としては、公共施設が多いことや施設管理経費が増加していることが主な要因である。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今後は、施設管理経費の更なる削減を図り、見直しを進める。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39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20</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3936"/>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xdr:rowOff>
    </xdr:from>
    <xdr:to>
      <xdr:col>73</xdr:col>
      <xdr:colOff>180975</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32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101854</xdr:rowOff>
    </xdr:from>
    <xdr:to>
      <xdr:col>69</xdr:col>
      <xdr:colOff>92075</xdr:colOff>
      <xdr:row>20</xdr:row>
      <xdr:rowOff>3556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59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51054</xdr:rowOff>
    </xdr:from>
    <xdr:to>
      <xdr:col>65</xdr:col>
      <xdr:colOff>53975</xdr:colOff>
      <xdr:row>19</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類似団体平均並みに推移し、上昇傾向にあったが、令和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大きく減少した。これは、新型コロナウイルス感染症関係による一時的なものであり、今後、増加が見込まれる。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膨らんで</a:t>
          </a:r>
          <a:r>
            <a:rPr kumimoji="1" lang="ja-JP" altLang="en-US" sz="1100">
              <a:solidFill>
                <a:schemeClr val="dk1"/>
              </a:solidFill>
              <a:effectLst/>
              <a:latin typeface="+mn-lt"/>
              <a:ea typeface="+mn-ea"/>
              <a:cs typeface="+mn-cs"/>
            </a:rPr>
            <a:t>くることが想定され</a:t>
          </a:r>
          <a:r>
            <a:rPr kumimoji="1" lang="ja-JP" altLang="ja-JP" sz="1100">
              <a:solidFill>
                <a:schemeClr val="dk1"/>
              </a:solidFill>
              <a:effectLst/>
              <a:latin typeface="+mn-lt"/>
              <a:ea typeface="+mn-ea"/>
              <a:cs typeface="+mn-cs"/>
            </a:rPr>
            <a:t>るが、審査等の適正化を図り、さらに下降傾向に転じられるよう努める。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90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その他の経費に係る経常収支比率は類似団体と比較して増加傾向にある。</a:t>
          </a:r>
          <a:endParaRPr lang="ja-JP" altLang="ja-JP" sz="1400">
            <a:effectLst/>
          </a:endParaRPr>
        </a:p>
        <a:p>
          <a:r>
            <a:rPr kumimoji="1" lang="ja-JP" altLang="ja-JP" sz="1100">
              <a:solidFill>
                <a:schemeClr val="dk1"/>
              </a:solidFill>
              <a:effectLst/>
              <a:latin typeface="+mn-lt"/>
              <a:ea typeface="+mn-ea"/>
              <a:cs typeface="+mn-cs"/>
            </a:rPr>
            <a:t>下水道事業については企業会計化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、独立採算の原則に立ち返った料金の値上げによる健全化</a:t>
          </a:r>
          <a:r>
            <a:rPr kumimoji="1" lang="ja-JP" altLang="en-US" sz="1100">
              <a:solidFill>
                <a:schemeClr val="dk1"/>
              </a:solidFill>
              <a:effectLst/>
              <a:latin typeface="+mn-lt"/>
              <a:ea typeface="+mn-ea"/>
              <a:cs typeface="+mn-cs"/>
            </a:rPr>
            <a:t>をしていく。また、</a:t>
          </a:r>
          <a:r>
            <a:rPr kumimoji="1" lang="ja-JP" altLang="ja-JP" sz="1100">
              <a:solidFill>
                <a:schemeClr val="dk1"/>
              </a:solidFill>
              <a:effectLst/>
              <a:latin typeface="+mn-lt"/>
              <a:ea typeface="+mn-ea"/>
              <a:cs typeface="+mn-cs"/>
            </a:rPr>
            <a:t>国民健康保険事業においても国民健康保険税の適正化を図ることなどにより、税収を主な財源とする普通会計の負担額を減らしていくよう努める。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59</xdr:row>
      <xdr:rowOff>37846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77908"/>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59</xdr:row>
      <xdr:rowOff>37846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43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163068</xdr:rowOff>
    </xdr:from>
    <xdr:to>
      <xdr:col>78</xdr:col>
      <xdr:colOff>120650</xdr:colOff>
      <xdr:row>57</xdr:row>
      <xdr:rowOff>93218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99568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425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106426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42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121683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158496</xdr:rowOff>
    </xdr:from>
    <xdr:to>
      <xdr:col>78</xdr:col>
      <xdr:colOff>120650</xdr:colOff>
      <xdr:row>59</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73423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8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48768</xdr:rowOff>
    </xdr:from>
    <xdr:to>
      <xdr:col>74</xdr:col>
      <xdr:colOff>31750</xdr:colOff>
      <xdr:row>58</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135145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142003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補助費等に係る経常収支比率が類似団体平均を大きく下回ってる要因としては、ごみ処理などを直営及び委託業務で行っているためで、行政サービスの提供方法の差異によるものと言える。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また、補助金を交付するのが適当な事業を行っているのかなどについて明確な基準を設けて、必要性の低い補助金は見直しや廃止を行う方針である。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156718</xdr:rowOff>
    </xdr:from>
    <xdr:to>
      <xdr:col>82</xdr:col>
      <xdr:colOff>107950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8145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34</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8237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21844</xdr:rowOff>
    </xdr:from>
    <xdr:to>
      <xdr:col>69</xdr:col>
      <xdr:colOff>92075</xdr:colOff>
      <xdr:row>34</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105918</xdr:rowOff>
    </xdr:from>
    <xdr:to>
      <xdr:col>82</xdr:col>
      <xdr:colOff>158750</xdr:colOff>
      <xdr:row>34</xdr:row>
      <xdr:rowOff>36068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14495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115062</xdr:rowOff>
    </xdr:from>
    <xdr:to>
      <xdr:col>78</xdr:col>
      <xdr:colOff>120650</xdr:colOff>
      <xdr:row>34</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55389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類似団体平均並みであるが、近年大型の整備事業が集中したことより地方債現在高が増加した影響で、地方債の元利償還金が膨らんでおり、公債費に係る経常収支比率は増加傾向である。</a:t>
          </a:r>
          <a:endParaRPr lang="ja-JP" altLang="ja-JP" sz="1400">
            <a:effectLst/>
          </a:endParaRPr>
        </a:p>
        <a:p>
          <a:r>
            <a:rPr kumimoji="1" lang="ja-JP" altLang="ja-JP" sz="1100">
              <a:solidFill>
                <a:schemeClr val="dk1"/>
              </a:solidFill>
              <a:effectLst/>
              <a:latin typeface="+mn-lt"/>
              <a:ea typeface="+mn-ea"/>
              <a:cs typeface="+mn-cs"/>
            </a:rPr>
            <a:t>今後は類似団体平均を下回る水準で推移できるように、地方債の新規発行を伴う普通建設事業を抑制する。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5080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53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5080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これまで、類似団体平均</a:t>
          </a:r>
          <a:r>
            <a:rPr kumimoji="1" lang="ja-JP" altLang="en-US" sz="1100">
              <a:solidFill>
                <a:schemeClr val="dk1"/>
              </a:solidFill>
              <a:effectLst/>
              <a:latin typeface="+mn-lt"/>
              <a:ea typeface="+mn-ea"/>
              <a:cs typeface="+mn-cs"/>
            </a:rPr>
            <a:t>とほぼ同じ推移</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していた</a:t>
          </a:r>
          <a:r>
            <a:rPr kumimoji="1" lang="ja-JP" altLang="ja-JP" sz="1100">
              <a:solidFill>
                <a:schemeClr val="dk1"/>
              </a:solidFill>
              <a:effectLst/>
              <a:latin typeface="+mn-lt"/>
              <a:ea typeface="+mn-ea"/>
              <a:cs typeface="+mn-cs"/>
            </a:rPr>
            <a:t>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は新型コロナウイルス感染症関係により、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大きく下回っ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と考えられるため、</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に歯止めをかけられるよう、行財政改革への取組を通じて削減に努める。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168910</xdr:rowOff>
    </xdr:from>
    <xdr:to>
      <xdr:col>82</xdr:col>
      <xdr:colOff>107950</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56210"/>
          <a:ext cx="8382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838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153670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118110</xdr:rowOff>
    </xdr:from>
    <xdr:to>
      <xdr:col>82</xdr:col>
      <xdr:colOff>158750</xdr:colOff>
      <xdr:row>75</xdr:row>
      <xdr:rowOff>48260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134637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43197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104157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48491</xdr:rowOff>
    </xdr:from>
    <xdr:to>
      <xdr:col>29</xdr:col>
      <xdr:colOff>127000</xdr:colOff>
      <xdr:row>15</xdr:row>
      <xdr:rowOff>60302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67866"/>
          <a:ext cx="6477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48491</xdr:rowOff>
    </xdr:from>
    <xdr:to>
      <xdr:col>26</xdr:col>
      <xdr:colOff>50800</xdr:colOff>
      <xdr:row>15</xdr:row>
      <xdr:rowOff>163378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7866"/>
          <a:ext cx="698500" cy="11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33665</xdr:rowOff>
    </xdr:from>
    <xdr:to>
      <xdr:col>26</xdr:col>
      <xdr:colOff>101600</xdr:colOff>
      <xdr:row>14</xdr:row>
      <xdr:rowOff>135265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145442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25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163378</xdr:rowOff>
    </xdr:from>
    <xdr:to>
      <xdr:col>22</xdr:col>
      <xdr:colOff>114300</xdr:colOff>
      <xdr:row>16</xdr:row>
      <xdr:rowOff>88229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2753"/>
          <a:ext cx="698500" cy="9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69350</xdr:rowOff>
    </xdr:from>
    <xdr:to>
      <xdr:col>22</xdr:col>
      <xdr:colOff>165100</xdr:colOff>
      <xdr:row>14</xdr:row>
      <xdr:rowOff>170950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88229</xdr:rowOff>
    </xdr:from>
    <xdr:to>
      <xdr:col>18</xdr:col>
      <xdr:colOff>177800</xdr:colOff>
      <xdr:row>16</xdr:row>
      <xdr:rowOff>139405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79054"/>
          <a:ext cx="698500" cy="5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82570</xdr:rowOff>
    </xdr:from>
    <xdr:to>
      <xdr:col>19</xdr:col>
      <xdr:colOff>38100</xdr:colOff>
      <xdr:row>15</xdr:row>
      <xdr:rowOff>12720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22897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111839</xdr:rowOff>
    </xdr:from>
    <xdr:to>
      <xdr:col>15</xdr:col>
      <xdr:colOff>101600</xdr:colOff>
      <xdr:row>15</xdr:row>
      <xdr:rowOff>41989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59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9502</xdr:rowOff>
    </xdr:from>
    <xdr:to>
      <xdr:col>29</xdr:col>
      <xdr:colOff>177800</xdr:colOff>
      <xdr:row>15</xdr:row>
      <xdr:rowOff>111102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26029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169141</xdr:rowOff>
    </xdr:from>
    <xdr:to>
      <xdr:col>26</xdr:col>
      <xdr:colOff>101600</xdr:colOff>
      <xdr:row>15</xdr:row>
      <xdr:rowOff>99291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84068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3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112578</xdr:rowOff>
    </xdr:from>
    <xdr:to>
      <xdr:col>22</xdr:col>
      <xdr:colOff>165100</xdr:colOff>
      <xdr:row>16</xdr:row>
      <xdr:rowOff>42728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27505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1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37429</xdr:rowOff>
    </xdr:from>
    <xdr:to>
      <xdr:col>19</xdr:col>
      <xdr:colOff>38100</xdr:colOff>
      <xdr:row>16</xdr:row>
      <xdr:rowOff>139029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88605</xdr:rowOff>
    </xdr:from>
    <xdr:to>
      <xdr:col>15</xdr:col>
      <xdr:colOff>101600</xdr:colOff>
      <xdr:row>17</xdr:row>
      <xdr:rowOff>18755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15424</xdr:rowOff>
    </xdr:from>
    <xdr:to>
      <xdr:col>29</xdr:col>
      <xdr:colOff>127000</xdr:colOff>
      <xdr:row>37</xdr:row>
      <xdr:rowOff>22072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0124"/>
          <a:ext cx="647700" cy="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22072</xdr:rowOff>
    </xdr:from>
    <xdr:to>
      <xdr:col>26</xdr:col>
      <xdr:colOff>50800</xdr:colOff>
      <xdr:row>37</xdr:row>
      <xdr:rowOff>125705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6772"/>
          <a:ext cx="698500" cy="103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136703</xdr:rowOff>
    </xdr:from>
    <xdr:to>
      <xdr:col>26</xdr:col>
      <xdr:colOff>101600</xdr:colOff>
      <xdr:row>35</xdr:row>
      <xdr:rowOff>238303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47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248480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53563</xdr:rowOff>
    </xdr:from>
    <xdr:to>
      <xdr:col>22</xdr:col>
      <xdr:colOff>114300</xdr:colOff>
      <xdr:row>37</xdr:row>
      <xdr:rowOff>125705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8263"/>
          <a:ext cx="698500" cy="7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173565</xdr:rowOff>
    </xdr:from>
    <xdr:to>
      <xdr:col>22</xdr:col>
      <xdr:colOff>165100</xdr:colOff>
      <xdr:row>35</xdr:row>
      <xdr:rowOff>275165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83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285342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19710</xdr:rowOff>
    </xdr:from>
    <xdr:to>
      <xdr:col>18</xdr:col>
      <xdr:colOff>177800</xdr:colOff>
      <xdr:row>37</xdr:row>
      <xdr:rowOff>53563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4410"/>
          <a:ext cx="698500" cy="3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165468</xdr:rowOff>
    </xdr:from>
    <xdr:to>
      <xdr:col>19</xdr:col>
      <xdr:colOff>38100</xdr:colOff>
      <xdr:row>35</xdr:row>
      <xdr:rowOff>267068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75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277245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4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156077</xdr:rowOff>
    </xdr:from>
    <xdr:to>
      <xdr:col>15</xdr:col>
      <xdr:colOff>101600</xdr:colOff>
      <xdr:row>35</xdr:row>
      <xdr:rowOff>257677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664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267854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3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136074</xdr:rowOff>
    </xdr:from>
    <xdr:to>
      <xdr:col>29</xdr:col>
      <xdr:colOff>177800</xdr:colOff>
      <xdr:row>37</xdr:row>
      <xdr:rowOff>66224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108151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142722</xdr:rowOff>
    </xdr:from>
    <xdr:to>
      <xdr:col>26</xdr:col>
      <xdr:colOff>101600</xdr:colOff>
      <xdr:row>37</xdr:row>
      <xdr:rowOff>72872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57649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74905</xdr:rowOff>
    </xdr:from>
    <xdr:to>
      <xdr:col>22</xdr:col>
      <xdr:colOff>165100</xdr:colOff>
      <xdr:row>37</xdr:row>
      <xdr:rowOff>176505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161282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2763</xdr:rowOff>
    </xdr:from>
    <xdr:to>
      <xdr:col>19</xdr:col>
      <xdr:colOff>38100</xdr:colOff>
      <xdr:row>37</xdr:row>
      <xdr:rowOff>104363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140360</xdr:rowOff>
    </xdr:from>
    <xdr:to>
      <xdr:col>15</xdr:col>
      <xdr:colOff>101600</xdr:colOff>
      <xdr:row>37</xdr:row>
      <xdr:rowOff>70510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55287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10053</xdr:rowOff>
    </xdr:from>
    <xdr:to>
      <xdr:col>24</xdr:col>
      <xdr:colOff>63500</xdr:colOff>
      <xdr:row>34</xdr:row>
      <xdr:rowOff>21087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39353"/>
          <a:ext cx="8382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10053</xdr:rowOff>
    </xdr:from>
    <xdr:to>
      <xdr:col>19</xdr:col>
      <xdr:colOff>177800</xdr:colOff>
      <xdr:row>36</xdr:row>
      <xdr:rowOff>100701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39353"/>
          <a:ext cx="889000" cy="4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135412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100701</xdr:rowOff>
    </xdr:from>
    <xdr:to>
      <xdr:col>15</xdr:col>
      <xdr:colOff>50800</xdr:colOff>
      <xdr:row>36</xdr:row>
      <xdr:rowOff>101745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2901"/>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101745</xdr:rowOff>
    </xdr:from>
    <xdr:to>
      <xdr:col>10</xdr:col>
      <xdr:colOff>114300</xdr:colOff>
      <xdr:row>36</xdr:row>
      <xdr:rowOff>141986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3945"/>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141737</xdr:rowOff>
    </xdr:from>
    <xdr:to>
      <xdr:col>24</xdr:col>
      <xdr:colOff>114300</xdr:colOff>
      <xdr:row>34</xdr:row>
      <xdr:rowOff>71887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164614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130703</xdr:rowOff>
    </xdr:from>
    <xdr:to>
      <xdr:col>20</xdr:col>
      <xdr:colOff>38100</xdr:colOff>
      <xdr:row>34</xdr:row>
      <xdr:rowOff>60853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77380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49901</xdr:rowOff>
    </xdr:from>
    <xdr:to>
      <xdr:col>15</xdr:col>
      <xdr:colOff>101600</xdr:colOff>
      <xdr:row>36</xdr:row>
      <xdr:rowOff>151501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142628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50945</xdr:rowOff>
    </xdr:from>
    <xdr:to>
      <xdr:col>10</xdr:col>
      <xdr:colOff>165100</xdr:colOff>
      <xdr:row>36</xdr:row>
      <xdr:rowOff>152545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143672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91186</xdr:rowOff>
    </xdr:from>
    <xdr:to>
      <xdr:col>6</xdr:col>
      <xdr:colOff>38100</xdr:colOff>
      <xdr:row>37</xdr:row>
      <xdr:rowOff>21336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12463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5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109127</xdr:rowOff>
    </xdr:from>
    <xdr:to>
      <xdr:col>24</xdr:col>
      <xdr:colOff>63500</xdr:colOff>
      <xdr:row>57</xdr:row>
      <xdr:rowOff>134034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1777"/>
          <a:ext cx="8382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69510</xdr:rowOff>
    </xdr:from>
    <xdr:to>
      <xdr:col>19</xdr:col>
      <xdr:colOff>177800</xdr:colOff>
      <xdr:row>57</xdr:row>
      <xdr:rowOff>134034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42160"/>
          <a:ext cx="889000" cy="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61395</xdr:rowOff>
    </xdr:from>
    <xdr:to>
      <xdr:col>15</xdr:col>
      <xdr:colOff>50800</xdr:colOff>
      <xdr:row>57</xdr:row>
      <xdr:rowOff>69510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3404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61395</xdr:rowOff>
    </xdr:from>
    <xdr:to>
      <xdr:col>10</xdr:col>
      <xdr:colOff>114300</xdr:colOff>
      <xdr:row>57</xdr:row>
      <xdr:rowOff>90955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4045"/>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58327</xdr:rowOff>
    </xdr:from>
    <xdr:to>
      <xdr:col>24</xdr:col>
      <xdr:colOff>114300</xdr:colOff>
      <xdr:row>57</xdr:row>
      <xdr:rowOff>159927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81204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83234</xdr:rowOff>
    </xdr:from>
    <xdr:to>
      <xdr:col>20</xdr:col>
      <xdr:colOff>38100</xdr:colOff>
      <xdr:row>58</xdr:row>
      <xdr:rowOff>13384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4511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4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18710</xdr:rowOff>
    </xdr:from>
    <xdr:to>
      <xdr:col>15</xdr:col>
      <xdr:colOff>101600</xdr:colOff>
      <xdr:row>57</xdr:row>
      <xdr:rowOff>120310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136837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6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10595</xdr:rowOff>
    </xdr:from>
    <xdr:to>
      <xdr:col>10</xdr:col>
      <xdr:colOff>165100</xdr:colOff>
      <xdr:row>57</xdr:row>
      <xdr:rowOff>112195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128722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5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40155</xdr:rowOff>
    </xdr:from>
    <xdr:to>
      <xdr:col>6</xdr:col>
      <xdr:colOff>38100</xdr:colOff>
      <xdr:row>57</xdr:row>
      <xdr:rowOff>141755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158282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149110</xdr:rowOff>
    </xdr:from>
    <xdr:to>
      <xdr:col>24</xdr:col>
      <xdr:colOff>63500</xdr:colOff>
      <xdr:row>77</xdr:row>
      <xdr:rowOff>13112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07860"/>
          <a:ext cx="838200" cy="2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149110</xdr:rowOff>
    </xdr:from>
    <xdr:to>
      <xdr:col>19</xdr:col>
      <xdr:colOff>177800</xdr:colOff>
      <xdr:row>77</xdr:row>
      <xdr:rowOff>44811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07860"/>
          <a:ext cx="889000" cy="2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163461</xdr:rowOff>
    </xdr:from>
    <xdr:to>
      <xdr:col>20</xdr:col>
      <xdr:colOff>38100</xdr:colOff>
      <xdr:row>77</xdr:row>
      <xdr:rowOff>93611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84738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121602</xdr:rowOff>
    </xdr:from>
    <xdr:to>
      <xdr:col>15</xdr:col>
      <xdr:colOff>50800</xdr:colOff>
      <xdr:row>77</xdr:row>
      <xdr:rowOff>44811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51802"/>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33426</xdr:rowOff>
    </xdr:from>
    <xdr:to>
      <xdr:col>15</xdr:col>
      <xdr:colOff>101600</xdr:colOff>
      <xdr:row>77</xdr:row>
      <xdr:rowOff>135026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126153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74949</xdr:rowOff>
    </xdr:from>
    <xdr:to>
      <xdr:col>10</xdr:col>
      <xdr:colOff>114300</xdr:colOff>
      <xdr:row>76</xdr:row>
      <xdr:rowOff>121602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05149"/>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31998</xdr:rowOff>
    </xdr:from>
    <xdr:to>
      <xdr:col>10</xdr:col>
      <xdr:colOff>165100</xdr:colOff>
      <xdr:row>77</xdr:row>
      <xdr:rowOff>133598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124725</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37885</xdr:rowOff>
    </xdr:from>
    <xdr:to>
      <xdr:col>6</xdr:col>
      <xdr:colOff>38100</xdr:colOff>
      <xdr:row>77</xdr:row>
      <xdr:rowOff>139485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130612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133762</xdr:rowOff>
    </xdr:from>
    <xdr:to>
      <xdr:col>24</xdr:col>
      <xdr:colOff>114300</xdr:colOff>
      <xdr:row>77</xdr:row>
      <xdr:rowOff>63912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156639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98311</xdr:rowOff>
    </xdr:from>
    <xdr:to>
      <xdr:col>20</xdr:col>
      <xdr:colOff>38100</xdr:colOff>
      <xdr:row>76</xdr:row>
      <xdr:rowOff>28460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57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44988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165461</xdr:rowOff>
    </xdr:from>
    <xdr:to>
      <xdr:col>15</xdr:col>
      <xdr:colOff>101600</xdr:colOff>
      <xdr:row>77</xdr:row>
      <xdr:rowOff>95611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112138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70802</xdr:rowOff>
    </xdr:from>
    <xdr:to>
      <xdr:col>10</xdr:col>
      <xdr:colOff>165100</xdr:colOff>
      <xdr:row>77</xdr:row>
      <xdr:rowOff>952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17480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24149</xdr:rowOff>
    </xdr:from>
    <xdr:to>
      <xdr:col>6</xdr:col>
      <xdr:colOff>38100</xdr:colOff>
      <xdr:row>76</xdr:row>
      <xdr:rowOff>125749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142276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2583</xdr:rowOff>
    </xdr:from>
    <xdr:to>
      <xdr:col>24</xdr:col>
      <xdr:colOff>63500</xdr:colOff>
      <xdr:row>96</xdr:row>
      <xdr:rowOff>10105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18883"/>
          <a:ext cx="838200" cy="3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10105</xdr:rowOff>
    </xdr:from>
    <xdr:to>
      <xdr:col>19</xdr:col>
      <xdr:colOff>177800</xdr:colOff>
      <xdr:row>96</xdr:row>
      <xdr:rowOff>89734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6930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149373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89734</xdr:rowOff>
    </xdr:from>
    <xdr:to>
      <xdr:col>15</xdr:col>
      <xdr:colOff>50800</xdr:colOff>
      <xdr:row>96</xdr:row>
      <xdr:rowOff>149509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48934"/>
          <a:ext cx="889000" cy="5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162447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149509</xdr:rowOff>
    </xdr:from>
    <xdr:to>
      <xdr:col>10</xdr:col>
      <xdr:colOff>114300</xdr:colOff>
      <xdr:row>97</xdr:row>
      <xdr:rowOff>7427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8709"/>
          <a:ext cx="889000" cy="2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123233</xdr:rowOff>
    </xdr:from>
    <xdr:to>
      <xdr:col>24</xdr:col>
      <xdr:colOff>114300</xdr:colOff>
      <xdr:row>94</xdr:row>
      <xdr:rowOff>53383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146110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1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130755</xdr:rowOff>
    </xdr:from>
    <xdr:to>
      <xdr:col>20</xdr:col>
      <xdr:colOff>38100</xdr:colOff>
      <xdr:row>96</xdr:row>
      <xdr:rowOff>60905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77432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38934</xdr:rowOff>
    </xdr:from>
    <xdr:to>
      <xdr:col>15</xdr:col>
      <xdr:colOff>101600</xdr:colOff>
      <xdr:row>96</xdr:row>
      <xdr:rowOff>140534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157061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98709</xdr:rowOff>
    </xdr:from>
    <xdr:to>
      <xdr:col>10</xdr:col>
      <xdr:colOff>165100</xdr:colOff>
      <xdr:row>97</xdr:row>
      <xdr:rowOff>28859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128077</xdr:rowOff>
    </xdr:from>
    <xdr:to>
      <xdr:col>6</xdr:col>
      <xdr:colOff>38100</xdr:colOff>
      <xdr:row>97</xdr:row>
      <xdr:rowOff>58227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49354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98259</xdr:rowOff>
    </xdr:from>
    <xdr:to>
      <xdr:col>55</xdr:col>
      <xdr:colOff>0</xdr:colOff>
      <xdr:row>35</xdr:row>
      <xdr:rowOff>107761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56109"/>
          <a:ext cx="838200" cy="35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98259</xdr:rowOff>
    </xdr:from>
    <xdr:to>
      <xdr:col>50</xdr:col>
      <xdr:colOff>114300</xdr:colOff>
      <xdr:row>36</xdr:row>
      <xdr:rowOff>5436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56109"/>
          <a:ext cx="889000" cy="4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5436</xdr:rowOff>
    </xdr:from>
    <xdr:to>
      <xdr:col>45</xdr:col>
      <xdr:colOff>177800</xdr:colOff>
      <xdr:row>36</xdr:row>
      <xdr:rowOff>71314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77636"/>
          <a:ext cx="889000" cy="6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48309</xdr:rowOff>
    </xdr:from>
    <xdr:to>
      <xdr:col>41</xdr:col>
      <xdr:colOff>50800</xdr:colOff>
      <xdr:row>36</xdr:row>
      <xdr:rowOff>71314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20509"/>
          <a:ext cx="8890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56961</xdr:rowOff>
    </xdr:from>
    <xdr:to>
      <xdr:col>55</xdr:col>
      <xdr:colOff>50800</xdr:colOff>
      <xdr:row>35</xdr:row>
      <xdr:rowOff>158561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79838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47459</xdr:rowOff>
    </xdr:from>
    <xdr:to>
      <xdr:col>50</xdr:col>
      <xdr:colOff>165100</xdr:colOff>
      <xdr:row>33</xdr:row>
      <xdr:rowOff>149059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140186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126086</xdr:rowOff>
    </xdr:from>
    <xdr:to>
      <xdr:col>46</xdr:col>
      <xdr:colOff>38100</xdr:colOff>
      <xdr:row>36</xdr:row>
      <xdr:rowOff>56236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47363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2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20514</xdr:rowOff>
    </xdr:from>
    <xdr:to>
      <xdr:col>41</xdr:col>
      <xdr:colOff>101600</xdr:colOff>
      <xdr:row>36</xdr:row>
      <xdr:rowOff>122114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113241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28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168959</xdr:rowOff>
    </xdr:from>
    <xdr:to>
      <xdr:col>36</xdr:col>
      <xdr:colOff>165100</xdr:colOff>
      <xdr:row>36</xdr:row>
      <xdr:rowOff>99109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90236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2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107843</xdr:rowOff>
    </xdr:from>
    <xdr:to>
      <xdr:col>55</xdr:col>
      <xdr:colOff>0</xdr:colOff>
      <xdr:row>57</xdr:row>
      <xdr:rowOff>146541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09043"/>
          <a:ext cx="838200" cy="2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107843</xdr:rowOff>
    </xdr:from>
    <xdr:to>
      <xdr:col>50</xdr:col>
      <xdr:colOff>114300</xdr:colOff>
      <xdr:row>57</xdr:row>
      <xdr:rowOff>156803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09043"/>
          <a:ext cx="889000" cy="2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80102</xdr:rowOff>
    </xdr:from>
    <xdr:to>
      <xdr:col>50</xdr:col>
      <xdr:colOff>165100</xdr:colOff>
      <xdr:row>56</xdr:row>
      <xdr:rowOff>10252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0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26779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28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83586</xdr:rowOff>
    </xdr:from>
    <xdr:to>
      <xdr:col>45</xdr:col>
      <xdr:colOff>177800</xdr:colOff>
      <xdr:row>57</xdr:row>
      <xdr:rowOff>156803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84786"/>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112498</xdr:rowOff>
    </xdr:from>
    <xdr:to>
      <xdr:col>46</xdr:col>
      <xdr:colOff>38100</xdr:colOff>
      <xdr:row>56</xdr:row>
      <xdr:rowOff>42648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4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59175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3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83586</xdr:rowOff>
    </xdr:from>
    <xdr:to>
      <xdr:col>41</xdr:col>
      <xdr:colOff>50800</xdr:colOff>
      <xdr:row>56</xdr:row>
      <xdr:rowOff>114544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84786"/>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15431</xdr:rowOff>
    </xdr:from>
    <xdr:to>
      <xdr:col>41</xdr:col>
      <xdr:colOff>101600</xdr:colOff>
      <xdr:row>56</xdr:row>
      <xdr:rowOff>117031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133558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39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71363</xdr:rowOff>
    </xdr:from>
    <xdr:to>
      <xdr:col>36</xdr:col>
      <xdr:colOff>165100</xdr:colOff>
      <xdr:row>56</xdr:row>
      <xdr:rowOff>1513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18040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27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95741</xdr:rowOff>
    </xdr:from>
    <xdr:to>
      <xdr:col>55</xdr:col>
      <xdr:colOff>50800</xdr:colOff>
      <xdr:row>58</xdr:row>
      <xdr:rowOff>25891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74168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4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57043</xdr:rowOff>
    </xdr:from>
    <xdr:to>
      <xdr:col>50</xdr:col>
      <xdr:colOff>165100</xdr:colOff>
      <xdr:row>56</xdr:row>
      <xdr:rowOff>158643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149770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75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106003</xdr:rowOff>
    </xdr:from>
    <xdr:to>
      <xdr:col>46</xdr:col>
      <xdr:colOff>38100</xdr:colOff>
      <xdr:row>58</xdr:row>
      <xdr:rowOff>36153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32786</xdr:rowOff>
    </xdr:from>
    <xdr:to>
      <xdr:col>41</xdr:col>
      <xdr:colOff>101600</xdr:colOff>
      <xdr:row>56</xdr:row>
      <xdr:rowOff>134386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125513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2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63744</xdr:rowOff>
    </xdr:from>
    <xdr:to>
      <xdr:col>36</xdr:col>
      <xdr:colOff>165100</xdr:colOff>
      <xdr:row>56</xdr:row>
      <xdr:rowOff>165344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156471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5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50561</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23661"/>
          <a:ext cx="838200" cy="16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50561</xdr:rowOff>
    </xdr:from>
    <xdr:to>
      <xdr:col>50</xdr:col>
      <xdr:colOff>114300</xdr:colOff>
      <xdr:row>79</xdr:row>
      <xdr:rowOff>37604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23661"/>
          <a:ext cx="889000" cy="15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159987</xdr:rowOff>
    </xdr:from>
    <xdr:to>
      <xdr:col>50</xdr:col>
      <xdr:colOff>165100</xdr:colOff>
      <xdr:row>78</xdr:row>
      <xdr:rowOff>90137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106664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37604</xdr:rowOff>
    </xdr:from>
    <xdr:to>
      <xdr:col>45</xdr:col>
      <xdr:colOff>177800</xdr:colOff>
      <xdr:row>79</xdr:row>
      <xdr:rowOff>43216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2154"/>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170701</xdr:rowOff>
    </xdr:from>
    <xdr:to>
      <xdr:col>46</xdr:col>
      <xdr:colOff>38100</xdr:colOff>
      <xdr:row>78</xdr:row>
      <xdr:rowOff>100851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117378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5286</xdr:rowOff>
    </xdr:from>
    <xdr:to>
      <xdr:col>41</xdr:col>
      <xdr:colOff>50800</xdr:colOff>
      <xdr:row>79</xdr:row>
      <xdr:rowOff>43216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9836"/>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14308</xdr:rowOff>
    </xdr:from>
    <xdr:to>
      <xdr:col>41</xdr:col>
      <xdr:colOff>101600</xdr:colOff>
      <xdr:row>78</xdr:row>
      <xdr:rowOff>115908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132435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75115</xdr:rowOff>
    </xdr:from>
    <xdr:to>
      <xdr:col>36</xdr:col>
      <xdr:colOff>165100</xdr:colOff>
      <xdr:row>78</xdr:row>
      <xdr:rowOff>5265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21792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171211</xdr:rowOff>
    </xdr:from>
    <xdr:to>
      <xdr:col>50</xdr:col>
      <xdr:colOff>165100</xdr:colOff>
      <xdr:row>78</xdr:row>
      <xdr:rowOff>101361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92488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158254</xdr:rowOff>
    </xdr:from>
    <xdr:to>
      <xdr:col>46</xdr:col>
      <xdr:colOff>38100</xdr:colOff>
      <xdr:row>79</xdr:row>
      <xdr:rowOff>88404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79531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163866</xdr:rowOff>
    </xdr:from>
    <xdr:to>
      <xdr:col>41</xdr:col>
      <xdr:colOff>101600</xdr:colOff>
      <xdr:row>79</xdr:row>
      <xdr:rowOff>94016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85143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9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125936</xdr:rowOff>
    </xdr:from>
    <xdr:to>
      <xdr:col>36</xdr:col>
      <xdr:colOff>165100</xdr:colOff>
      <xdr:row>79</xdr:row>
      <xdr:rowOff>56086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47213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4245</xdr:rowOff>
    </xdr:from>
    <xdr:to>
      <xdr:col>55</xdr:col>
      <xdr:colOff>0</xdr:colOff>
      <xdr:row>96</xdr:row>
      <xdr:rowOff>110407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463445"/>
          <a:ext cx="838200" cy="10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4245</xdr:rowOff>
    </xdr:from>
    <xdr:to>
      <xdr:col>50</xdr:col>
      <xdr:colOff>114300</xdr:colOff>
      <xdr:row>96</xdr:row>
      <xdr:rowOff>123648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463445"/>
          <a:ext cx="889000" cy="1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127160</xdr:rowOff>
    </xdr:from>
    <xdr:to>
      <xdr:col>45</xdr:col>
      <xdr:colOff>177800</xdr:colOff>
      <xdr:row>96</xdr:row>
      <xdr:rowOff>123648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43460"/>
          <a:ext cx="889000" cy="3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127160</xdr:rowOff>
    </xdr:from>
    <xdr:to>
      <xdr:col>41</xdr:col>
      <xdr:colOff>50800</xdr:colOff>
      <xdr:row>95</xdr:row>
      <xdr:rowOff>21865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243460"/>
          <a:ext cx="8890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73262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74655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59607</xdr:rowOff>
    </xdr:from>
    <xdr:to>
      <xdr:col>55</xdr:col>
      <xdr:colOff>50800</xdr:colOff>
      <xdr:row>96</xdr:row>
      <xdr:rowOff>161207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82484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124895</xdr:rowOff>
    </xdr:from>
    <xdr:to>
      <xdr:col>50</xdr:col>
      <xdr:colOff>165100</xdr:colOff>
      <xdr:row>96</xdr:row>
      <xdr:rowOff>55045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46172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50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72848</xdr:rowOff>
    </xdr:from>
    <xdr:to>
      <xdr:col>46</xdr:col>
      <xdr:colOff>38100</xdr:colOff>
      <xdr:row>97</xdr:row>
      <xdr:rowOff>2998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165575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76360</xdr:rowOff>
    </xdr:from>
    <xdr:to>
      <xdr:col>41</xdr:col>
      <xdr:colOff>101600</xdr:colOff>
      <xdr:row>95</xdr:row>
      <xdr:rowOff>6510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23037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96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142515</xdr:rowOff>
    </xdr:from>
    <xdr:to>
      <xdr:col>36</xdr:col>
      <xdr:colOff>165100</xdr:colOff>
      <xdr:row>95</xdr:row>
      <xdr:rowOff>72665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89192</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138187</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122902</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2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137364</xdr:rowOff>
    </xdr:from>
    <xdr:to>
      <xdr:col>76</xdr:col>
      <xdr:colOff>114300</xdr:colOff>
      <xdr:row>38</xdr:row>
      <xdr:rowOff>138187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246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137364</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2464"/>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87387</xdr:rowOff>
    </xdr:from>
    <xdr:to>
      <xdr:col>76</xdr:col>
      <xdr:colOff>165100</xdr:colOff>
      <xdr:row>39</xdr:row>
      <xdr:rowOff>17537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86564</xdr:rowOff>
    </xdr:from>
    <xdr:to>
      <xdr:col>72</xdr:col>
      <xdr:colOff>38100</xdr:colOff>
      <xdr:row>39</xdr:row>
      <xdr:rowOff>16714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44456</xdr:rowOff>
    </xdr:from>
    <xdr:to>
      <xdr:col>85</xdr:col>
      <xdr:colOff>127000</xdr:colOff>
      <xdr:row>76</xdr:row>
      <xdr:rowOff>50419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74656"/>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50419</xdr:rowOff>
    </xdr:from>
    <xdr:to>
      <xdr:col>81</xdr:col>
      <xdr:colOff>50800</xdr:colOff>
      <xdr:row>76</xdr:row>
      <xdr:rowOff>68441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80619"/>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57299</xdr:rowOff>
    </xdr:from>
    <xdr:to>
      <xdr:col>76</xdr:col>
      <xdr:colOff>114300</xdr:colOff>
      <xdr:row>76</xdr:row>
      <xdr:rowOff>68441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87499"/>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57299</xdr:rowOff>
    </xdr:from>
    <xdr:to>
      <xdr:col>71</xdr:col>
      <xdr:colOff>177800</xdr:colOff>
      <xdr:row>76</xdr:row>
      <xdr:rowOff>71275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87499"/>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165106</xdr:rowOff>
    </xdr:from>
    <xdr:to>
      <xdr:col>85</xdr:col>
      <xdr:colOff>177800</xdr:colOff>
      <xdr:row>76</xdr:row>
      <xdr:rowOff>95256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16533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171069</xdr:rowOff>
    </xdr:from>
    <xdr:to>
      <xdr:col>81</xdr:col>
      <xdr:colOff>101600</xdr:colOff>
      <xdr:row>76</xdr:row>
      <xdr:rowOff>101219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92346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17641</xdr:rowOff>
    </xdr:from>
    <xdr:to>
      <xdr:col>76</xdr:col>
      <xdr:colOff>165100</xdr:colOff>
      <xdr:row>76</xdr:row>
      <xdr:rowOff>119241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110368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6499</xdr:rowOff>
    </xdr:from>
    <xdr:to>
      <xdr:col>72</xdr:col>
      <xdr:colOff>38100</xdr:colOff>
      <xdr:row>76</xdr:row>
      <xdr:rowOff>108099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99226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20475</xdr:rowOff>
    </xdr:from>
    <xdr:to>
      <xdr:col>67</xdr:col>
      <xdr:colOff>101600</xdr:colOff>
      <xdr:row>76</xdr:row>
      <xdr:rowOff>122075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113202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130846</xdr:rowOff>
    </xdr:from>
    <xdr:to>
      <xdr:col>85</xdr:col>
      <xdr:colOff>127000</xdr:colOff>
      <xdr:row>98</xdr:row>
      <xdr:rowOff>141829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32946"/>
          <a:ext cx="8382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141829</xdr:rowOff>
    </xdr:from>
    <xdr:to>
      <xdr:col>81</xdr:col>
      <xdr:colOff>50800</xdr:colOff>
      <xdr:row>99</xdr:row>
      <xdr:rowOff>36999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3929"/>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141700</xdr:rowOff>
    </xdr:from>
    <xdr:to>
      <xdr:col>81</xdr:col>
      <xdr:colOff>101600</xdr:colOff>
      <xdr:row>98</xdr:row>
      <xdr:rowOff>71850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88377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30125</xdr:rowOff>
    </xdr:from>
    <xdr:to>
      <xdr:col>76</xdr:col>
      <xdr:colOff>114300</xdr:colOff>
      <xdr:row>99</xdr:row>
      <xdr:rowOff>36999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7003675"/>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48369</xdr:rowOff>
    </xdr:from>
    <xdr:to>
      <xdr:col>76</xdr:col>
      <xdr:colOff>165100</xdr:colOff>
      <xdr:row>98</xdr:row>
      <xdr:rowOff>149969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166496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156632</xdr:rowOff>
    </xdr:from>
    <xdr:to>
      <xdr:col>71</xdr:col>
      <xdr:colOff>177800</xdr:colOff>
      <xdr:row>99</xdr:row>
      <xdr:rowOff>30125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8732"/>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66207</xdr:rowOff>
    </xdr:from>
    <xdr:to>
      <xdr:col>72</xdr:col>
      <xdr:colOff>38100</xdr:colOff>
      <xdr:row>98</xdr:row>
      <xdr:rowOff>167807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59796</xdr:rowOff>
    </xdr:from>
    <xdr:to>
      <xdr:col>67</xdr:col>
      <xdr:colOff>101600</xdr:colOff>
      <xdr:row>98</xdr:row>
      <xdr:rowOff>161396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80046</xdr:rowOff>
    </xdr:from>
    <xdr:to>
      <xdr:col>85</xdr:col>
      <xdr:colOff>177800</xdr:colOff>
      <xdr:row>99</xdr:row>
      <xdr:rowOff>10196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166423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91029</xdr:rowOff>
    </xdr:from>
    <xdr:to>
      <xdr:col>81</xdr:col>
      <xdr:colOff>101600</xdr:colOff>
      <xdr:row>99</xdr:row>
      <xdr:rowOff>21179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12306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157649</xdr:rowOff>
    </xdr:from>
    <xdr:to>
      <xdr:col>76</xdr:col>
      <xdr:colOff>165100</xdr:colOff>
      <xdr:row>99</xdr:row>
      <xdr:rowOff>87799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78926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150775</xdr:rowOff>
    </xdr:from>
    <xdr:to>
      <xdr:col>72</xdr:col>
      <xdr:colOff>38100</xdr:colOff>
      <xdr:row>99</xdr:row>
      <xdr:rowOff>80925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72052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105832</xdr:rowOff>
    </xdr:from>
    <xdr:to>
      <xdr:col>67</xdr:col>
      <xdr:colOff>101600</xdr:colOff>
      <xdr:row>99</xdr:row>
      <xdr:rowOff>35982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27109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19748</xdr:rowOff>
    </xdr:from>
    <xdr:to>
      <xdr:col>112</xdr:col>
      <xdr:colOff>38100</xdr:colOff>
      <xdr:row>38</xdr:row>
      <xdr:rowOff>121348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137875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29845</xdr:rowOff>
    </xdr:from>
    <xdr:to>
      <xdr:col>107</xdr:col>
      <xdr:colOff>101600</xdr:colOff>
      <xdr:row>38</xdr:row>
      <xdr:rowOff>131445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147972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38265</xdr:rowOff>
    </xdr:from>
    <xdr:to>
      <xdr:col>98</xdr:col>
      <xdr:colOff>38100</xdr:colOff>
      <xdr:row>38</xdr:row>
      <xdr:rowOff>139865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156392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92761</xdr:rowOff>
    </xdr:from>
    <xdr:to>
      <xdr:col>112</xdr:col>
      <xdr:colOff>38100</xdr:colOff>
      <xdr:row>59</xdr:row>
      <xdr:rowOff>22911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3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39438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44094</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5964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103734</xdr:rowOff>
    </xdr:from>
    <xdr:to>
      <xdr:col>107</xdr:col>
      <xdr:colOff>101600</xdr:colOff>
      <xdr:row>59</xdr:row>
      <xdr:rowOff>33884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4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50411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43904</xdr:rowOff>
    </xdr:from>
    <xdr:to>
      <xdr:col>102</xdr:col>
      <xdr:colOff>114300</xdr:colOff>
      <xdr:row>59</xdr:row>
      <xdr:rowOff>44094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94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81635</xdr:rowOff>
    </xdr:from>
    <xdr:to>
      <xdr:col>102</xdr:col>
      <xdr:colOff>165100</xdr:colOff>
      <xdr:row>59</xdr:row>
      <xdr:rowOff>11785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28312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95618</xdr:rowOff>
    </xdr:from>
    <xdr:to>
      <xdr:col>98</xdr:col>
      <xdr:colOff>38100</xdr:colOff>
      <xdr:row>59</xdr:row>
      <xdr:rowOff>25768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42295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1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164744</xdr:rowOff>
    </xdr:from>
    <xdr:to>
      <xdr:col>102</xdr:col>
      <xdr:colOff>165100</xdr:colOff>
      <xdr:row>59</xdr:row>
      <xdr:rowOff>94894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86021</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164554</xdr:rowOff>
    </xdr:from>
    <xdr:to>
      <xdr:col>98</xdr:col>
      <xdr:colOff>38100</xdr:colOff>
      <xdr:row>59</xdr:row>
      <xdr:rowOff>94704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85831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201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138130</xdr:rowOff>
    </xdr:from>
    <xdr:to>
      <xdr:col>116</xdr:col>
      <xdr:colOff>63500</xdr:colOff>
      <xdr:row>75</xdr:row>
      <xdr:rowOff>160609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996880"/>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138009</xdr:rowOff>
    </xdr:from>
    <xdr:to>
      <xdr:col>111</xdr:col>
      <xdr:colOff>177800</xdr:colOff>
      <xdr:row>75</xdr:row>
      <xdr:rowOff>138130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96759"/>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48773</xdr:rowOff>
    </xdr:from>
    <xdr:to>
      <xdr:col>112</xdr:col>
      <xdr:colOff>38100</xdr:colOff>
      <xdr:row>74</xdr:row>
      <xdr:rowOff>150373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73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166900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138009</xdr:rowOff>
    </xdr:from>
    <xdr:to>
      <xdr:col>107</xdr:col>
      <xdr:colOff>50800</xdr:colOff>
      <xdr:row>76</xdr:row>
      <xdr:rowOff>26513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96759"/>
          <a:ext cx="8890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8326</xdr:rowOff>
    </xdr:from>
    <xdr:to>
      <xdr:col>107</xdr:col>
      <xdr:colOff>101600</xdr:colOff>
      <xdr:row>74</xdr:row>
      <xdr:rowOff>109926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69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126453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4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26513</xdr:rowOff>
    </xdr:from>
    <xdr:to>
      <xdr:col>102</xdr:col>
      <xdr:colOff>114300</xdr:colOff>
      <xdr:row>76</xdr:row>
      <xdr:rowOff>27975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671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5811</xdr:rowOff>
    </xdr:from>
    <xdr:to>
      <xdr:col>102</xdr:col>
      <xdr:colOff>165100</xdr:colOff>
      <xdr:row>74</xdr:row>
      <xdr:rowOff>107411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69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123938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121988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109810</xdr:rowOff>
    </xdr:from>
    <xdr:to>
      <xdr:col>116</xdr:col>
      <xdr:colOff>114300</xdr:colOff>
      <xdr:row>76</xdr:row>
      <xdr:rowOff>39960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88237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87330</xdr:rowOff>
    </xdr:from>
    <xdr:to>
      <xdr:col>112</xdr:col>
      <xdr:colOff>38100</xdr:colOff>
      <xdr:row>76</xdr:row>
      <xdr:rowOff>17481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460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87209</xdr:rowOff>
    </xdr:from>
    <xdr:to>
      <xdr:col>107</xdr:col>
      <xdr:colOff>101600</xdr:colOff>
      <xdr:row>76</xdr:row>
      <xdr:rowOff>17359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147163</xdr:rowOff>
    </xdr:from>
    <xdr:to>
      <xdr:col>102</xdr:col>
      <xdr:colOff>165100</xdr:colOff>
      <xdr:row>76</xdr:row>
      <xdr:rowOff>77313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68440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148625</xdr:rowOff>
    </xdr:from>
    <xdr:to>
      <xdr:col>98</xdr:col>
      <xdr:colOff>38100</xdr:colOff>
      <xdr:row>76</xdr:row>
      <xdr:rowOff>78775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69902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歳出決算総額は、住民１人当たり</a:t>
          </a:r>
          <a:r>
            <a:rPr kumimoji="1" lang="ja-JP" altLang="en-US" sz="1100">
              <a:solidFill>
                <a:schemeClr val="dk1"/>
              </a:solidFill>
              <a:effectLst/>
              <a:latin typeface="+mn-lt"/>
              <a:ea typeface="+mn-ea"/>
              <a:cs typeface="+mn-cs"/>
            </a:rPr>
            <a:t>９０４</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維持補修費は、類似団体と比較して、１人当たりのコストが高い状況になっている。これは、会計年度任用職員</a:t>
          </a:r>
          <a:r>
            <a:rPr kumimoji="1" lang="ja-JP" altLang="en-US" sz="1100">
              <a:solidFill>
                <a:schemeClr val="dk1"/>
              </a:solidFill>
              <a:effectLst/>
              <a:latin typeface="+mn-lt"/>
              <a:ea typeface="+mn-ea"/>
              <a:cs typeface="+mn-cs"/>
            </a:rPr>
            <a:t>（地域おこし協力隊含む）</a:t>
          </a:r>
          <a:r>
            <a:rPr kumimoji="1" lang="ja-JP" altLang="ja-JP" sz="1100">
              <a:solidFill>
                <a:schemeClr val="dk1"/>
              </a:solidFill>
              <a:effectLst/>
              <a:latin typeface="+mn-lt"/>
              <a:ea typeface="+mn-ea"/>
              <a:cs typeface="+mn-cs"/>
            </a:rPr>
            <a:t>や公共施設の増加によるものである。</a:t>
          </a:r>
          <a:endParaRPr lang="ja-JP" altLang="ja-JP" sz="1400">
            <a:effectLst/>
          </a:endParaRPr>
        </a:p>
        <a:p>
          <a:r>
            <a:rPr kumimoji="1" lang="ja-JP" altLang="ja-JP" sz="1100">
              <a:solidFill>
                <a:schemeClr val="dk1"/>
              </a:solidFill>
              <a:effectLst/>
              <a:latin typeface="+mn-lt"/>
              <a:ea typeface="+mn-ea"/>
              <a:cs typeface="+mn-cs"/>
            </a:rPr>
            <a:t>このため、公共施設等総合管理計画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6,701
6,688
139.42
6,355,694
6,054,780
178,225
3,452,099
6,279,227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30734</xdr:rowOff>
    </xdr:from>
    <xdr:to>
      <xdr:col>24</xdr:col>
      <xdr:colOff>63500</xdr:colOff>
      <xdr:row>36</xdr:row>
      <xdr:rowOff>89789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2934"/>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30734</xdr:rowOff>
    </xdr:from>
    <xdr:to>
      <xdr:col>19</xdr:col>
      <xdr:colOff>177800</xdr:colOff>
      <xdr:row>36</xdr:row>
      <xdr:rowOff>73597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2934"/>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69850</xdr:rowOff>
    </xdr:from>
    <xdr:to>
      <xdr:col>20</xdr:col>
      <xdr:colOff>38100</xdr:colOff>
      <xdr:row>35</xdr:row>
      <xdr:rowOff>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73597</xdr:rowOff>
    </xdr:from>
    <xdr:to>
      <xdr:col>15</xdr:col>
      <xdr:colOff>50800</xdr:colOff>
      <xdr:row>36</xdr:row>
      <xdr:rowOff>114173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45797"/>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151765</xdr:rowOff>
    </xdr:from>
    <xdr:to>
      <xdr:col>15</xdr:col>
      <xdr:colOff>101600</xdr:colOff>
      <xdr:row>34</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98442</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149225</xdr:rowOff>
    </xdr:from>
    <xdr:to>
      <xdr:col>10</xdr:col>
      <xdr:colOff>114300</xdr:colOff>
      <xdr:row>36</xdr:row>
      <xdr:rowOff>114173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9975"/>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163957</xdr:rowOff>
    </xdr:from>
    <xdr:to>
      <xdr:col>10</xdr:col>
      <xdr:colOff>165100</xdr:colOff>
      <xdr:row>34</xdr:row>
      <xdr:rowOff>94107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170434</xdr:rowOff>
    </xdr:from>
    <xdr:to>
      <xdr:col>6</xdr:col>
      <xdr:colOff>38100</xdr:colOff>
      <xdr:row>34</xdr:row>
      <xdr:rowOff>100584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2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117111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38989</xdr:rowOff>
    </xdr:from>
    <xdr:to>
      <xdr:col>24</xdr:col>
      <xdr:colOff>114300</xdr:colOff>
      <xdr:row>36</xdr:row>
      <xdr:rowOff>140589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151384</xdr:rowOff>
    </xdr:from>
    <xdr:to>
      <xdr:col>20</xdr:col>
      <xdr:colOff>38100</xdr:colOff>
      <xdr:row>36</xdr:row>
      <xdr:rowOff>81534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72661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22797</xdr:rowOff>
    </xdr:from>
    <xdr:to>
      <xdr:col>15</xdr:col>
      <xdr:colOff>101600</xdr:colOff>
      <xdr:row>36</xdr:row>
      <xdr:rowOff>124397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63373</xdr:rowOff>
    </xdr:from>
    <xdr:to>
      <xdr:col>10</xdr:col>
      <xdr:colOff>165100</xdr:colOff>
      <xdr:row>36</xdr:row>
      <xdr:rowOff>164973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156100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98425</xdr:rowOff>
    </xdr:from>
    <xdr:to>
      <xdr:col>6</xdr:col>
      <xdr:colOff>38100</xdr:colOff>
      <xdr:row>36</xdr:row>
      <xdr:rowOff>28575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19702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130636</xdr:rowOff>
    </xdr:from>
    <xdr:to>
      <xdr:col>24</xdr:col>
      <xdr:colOff>63500</xdr:colOff>
      <xdr:row>57</xdr:row>
      <xdr:rowOff>123299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1836"/>
          <a:ext cx="838200" cy="16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130636</xdr:rowOff>
    </xdr:from>
    <xdr:to>
      <xdr:col>19</xdr:col>
      <xdr:colOff>177800</xdr:colOff>
      <xdr:row>58</xdr:row>
      <xdr:rowOff>63085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1836"/>
          <a:ext cx="889000" cy="2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9866</xdr:rowOff>
    </xdr:from>
    <xdr:to>
      <xdr:col>20</xdr:col>
      <xdr:colOff>38100</xdr:colOff>
      <xdr:row>56</xdr:row>
      <xdr:rowOff>111466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127993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63085</xdr:rowOff>
    </xdr:from>
    <xdr:to>
      <xdr:col>15</xdr:col>
      <xdr:colOff>50800</xdr:colOff>
      <xdr:row>58</xdr:row>
      <xdr:rowOff>83052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185"/>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74361</xdr:rowOff>
    </xdr:from>
    <xdr:to>
      <xdr:col>15</xdr:col>
      <xdr:colOff>101600</xdr:colOff>
      <xdr:row>58</xdr:row>
      <xdr:rowOff>4511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21038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65789</xdr:rowOff>
    </xdr:from>
    <xdr:to>
      <xdr:col>10</xdr:col>
      <xdr:colOff>114300</xdr:colOff>
      <xdr:row>58</xdr:row>
      <xdr:rowOff>83052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9889"/>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95855</xdr:rowOff>
    </xdr:from>
    <xdr:to>
      <xdr:col>10</xdr:col>
      <xdr:colOff>165100</xdr:colOff>
      <xdr:row>58</xdr:row>
      <xdr:rowOff>26005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42532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100833</xdr:rowOff>
    </xdr:from>
    <xdr:to>
      <xdr:col>6</xdr:col>
      <xdr:colOff>38100</xdr:colOff>
      <xdr:row>58</xdr:row>
      <xdr:rowOff>30983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47510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72499</xdr:rowOff>
    </xdr:from>
    <xdr:to>
      <xdr:col>24</xdr:col>
      <xdr:colOff>114300</xdr:colOff>
      <xdr:row>58</xdr:row>
      <xdr:rowOff>2649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50926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79836</xdr:rowOff>
    </xdr:from>
    <xdr:to>
      <xdr:col>20</xdr:col>
      <xdr:colOff>38100</xdr:colOff>
      <xdr:row>57</xdr:row>
      <xdr:rowOff>9986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12285</xdr:rowOff>
    </xdr:from>
    <xdr:to>
      <xdr:col>15</xdr:col>
      <xdr:colOff>101600</xdr:colOff>
      <xdr:row>58</xdr:row>
      <xdr:rowOff>113885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32252</xdr:rowOff>
    </xdr:from>
    <xdr:to>
      <xdr:col>10</xdr:col>
      <xdr:colOff>165100</xdr:colOff>
      <xdr:row>58</xdr:row>
      <xdr:rowOff>133852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124979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14989</xdr:rowOff>
    </xdr:from>
    <xdr:to>
      <xdr:col>6</xdr:col>
      <xdr:colOff>38100</xdr:colOff>
      <xdr:row>58</xdr:row>
      <xdr:rowOff>116589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107716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142234</xdr:rowOff>
    </xdr:from>
    <xdr:to>
      <xdr:col>24</xdr:col>
      <xdr:colOff>63500</xdr:colOff>
      <xdr:row>75</xdr:row>
      <xdr:rowOff>95103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29534"/>
          <a:ext cx="838200" cy="1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95103</xdr:rowOff>
    </xdr:from>
    <xdr:to>
      <xdr:col>19</xdr:col>
      <xdr:colOff>177800</xdr:colOff>
      <xdr:row>76</xdr:row>
      <xdr:rowOff>48409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53853"/>
          <a:ext cx="889000" cy="12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54042</xdr:rowOff>
    </xdr:from>
    <xdr:to>
      <xdr:col>20</xdr:col>
      <xdr:colOff>38100</xdr:colOff>
      <xdr:row>75</xdr:row>
      <xdr:rowOff>155642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146769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48409</xdr:rowOff>
    </xdr:from>
    <xdr:to>
      <xdr:col>15</xdr:col>
      <xdr:colOff>50800</xdr:colOff>
      <xdr:row>76</xdr:row>
      <xdr:rowOff>142816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78609"/>
          <a:ext cx="889000" cy="9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127337</xdr:rowOff>
    </xdr:from>
    <xdr:to>
      <xdr:col>15</xdr:col>
      <xdr:colOff>101600</xdr:colOff>
      <xdr:row>76</xdr:row>
      <xdr:rowOff>57488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142816</xdr:rowOff>
    </xdr:from>
    <xdr:to>
      <xdr:col>10</xdr:col>
      <xdr:colOff>114300</xdr:colOff>
      <xdr:row>76</xdr:row>
      <xdr:rowOff>155349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73016"/>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163802</xdr:rowOff>
    </xdr:from>
    <xdr:to>
      <xdr:col>10</xdr:col>
      <xdr:colOff>165100</xdr:colOff>
      <xdr:row>76</xdr:row>
      <xdr:rowOff>93952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138310</xdr:rowOff>
    </xdr:from>
    <xdr:to>
      <xdr:col>6</xdr:col>
      <xdr:colOff>38100</xdr:colOff>
      <xdr:row>76</xdr:row>
      <xdr:rowOff>68461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97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84987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91434</xdr:rowOff>
    </xdr:from>
    <xdr:to>
      <xdr:col>24</xdr:col>
      <xdr:colOff>114300</xdr:colOff>
      <xdr:row>75</xdr:row>
      <xdr:rowOff>21584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114311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44303</xdr:rowOff>
    </xdr:from>
    <xdr:to>
      <xdr:col>20</xdr:col>
      <xdr:colOff>38100</xdr:colOff>
      <xdr:row>75</xdr:row>
      <xdr:rowOff>145903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162430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169059</xdr:rowOff>
    </xdr:from>
    <xdr:to>
      <xdr:col>15</xdr:col>
      <xdr:colOff>101600</xdr:colOff>
      <xdr:row>76</xdr:row>
      <xdr:rowOff>99209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90336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92016</xdr:rowOff>
    </xdr:from>
    <xdr:to>
      <xdr:col>10</xdr:col>
      <xdr:colOff>165100</xdr:colOff>
      <xdr:row>77</xdr:row>
      <xdr:rowOff>22166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104549</xdr:rowOff>
    </xdr:from>
    <xdr:to>
      <xdr:col>6</xdr:col>
      <xdr:colOff>38100</xdr:colOff>
      <xdr:row>77</xdr:row>
      <xdr:rowOff>34699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25826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72016</xdr:rowOff>
    </xdr:from>
    <xdr:to>
      <xdr:col>24</xdr:col>
      <xdr:colOff>63500</xdr:colOff>
      <xdr:row>97</xdr:row>
      <xdr:rowOff>123369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2666"/>
          <a:ext cx="8382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123369</xdr:rowOff>
    </xdr:from>
    <xdr:to>
      <xdr:col>19</xdr:col>
      <xdr:colOff>177800</xdr:colOff>
      <xdr:row>97</xdr:row>
      <xdr:rowOff>149854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401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135421</xdr:rowOff>
    </xdr:from>
    <xdr:to>
      <xdr:col>15</xdr:col>
      <xdr:colOff>50800</xdr:colOff>
      <xdr:row>97</xdr:row>
      <xdr:rowOff>149854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6607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135421</xdr:rowOff>
    </xdr:from>
    <xdr:to>
      <xdr:col>10</xdr:col>
      <xdr:colOff>114300</xdr:colOff>
      <xdr:row>97</xdr:row>
      <xdr:rowOff>146179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6071"/>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21216</xdr:rowOff>
    </xdr:from>
    <xdr:to>
      <xdr:col>24</xdr:col>
      <xdr:colOff>114300</xdr:colOff>
      <xdr:row>97</xdr:row>
      <xdr:rowOff>122816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107593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72569</xdr:rowOff>
    </xdr:from>
    <xdr:to>
      <xdr:col>20</xdr:col>
      <xdr:colOff>38100</xdr:colOff>
      <xdr:row>98</xdr:row>
      <xdr:rowOff>2719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165296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99054</xdr:rowOff>
    </xdr:from>
    <xdr:to>
      <xdr:col>15</xdr:col>
      <xdr:colOff>101600</xdr:colOff>
      <xdr:row>98</xdr:row>
      <xdr:rowOff>29204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20331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84621</xdr:rowOff>
    </xdr:from>
    <xdr:to>
      <xdr:col>10</xdr:col>
      <xdr:colOff>165100</xdr:colOff>
      <xdr:row>98</xdr:row>
      <xdr:rowOff>14771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95379</xdr:rowOff>
    </xdr:from>
    <xdr:to>
      <xdr:col>6</xdr:col>
      <xdr:colOff>38100</xdr:colOff>
      <xdr:row>98</xdr:row>
      <xdr:rowOff>25529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51501</xdr:rowOff>
    </xdr:from>
    <xdr:to>
      <xdr:col>50</xdr:col>
      <xdr:colOff>165100</xdr:colOff>
      <xdr:row>38</xdr:row>
      <xdr:rowOff>153101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169628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42540</xdr:rowOff>
    </xdr:from>
    <xdr:to>
      <xdr:col>46</xdr:col>
      <xdr:colOff>38100</xdr:colOff>
      <xdr:row>38</xdr:row>
      <xdr:rowOff>144140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160667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41077</xdr:rowOff>
    </xdr:from>
    <xdr:to>
      <xdr:col>41</xdr:col>
      <xdr:colOff>101600</xdr:colOff>
      <xdr:row>38</xdr:row>
      <xdr:rowOff>142677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159204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3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154175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2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170045</xdr:rowOff>
    </xdr:from>
    <xdr:to>
      <xdr:col>55</xdr:col>
      <xdr:colOff>0</xdr:colOff>
      <xdr:row>56</xdr:row>
      <xdr:rowOff>17211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599795"/>
          <a:ext cx="8382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170045</xdr:rowOff>
    </xdr:from>
    <xdr:to>
      <xdr:col>50</xdr:col>
      <xdr:colOff>114300</xdr:colOff>
      <xdr:row>56</xdr:row>
      <xdr:rowOff>30694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599795"/>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64964</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6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13321</xdr:rowOff>
    </xdr:from>
    <xdr:to>
      <xdr:col>45</xdr:col>
      <xdr:colOff>177800</xdr:colOff>
      <xdr:row>56</xdr:row>
      <xdr:rowOff>30694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452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10907</xdr:rowOff>
    </xdr:from>
    <xdr:to>
      <xdr:col>41</xdr:col>
      <xdr:colOff>50800</xdr:colOff>
      <xdr:row>56</xdr:row>
      <xdr:rowOff>13321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1210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69627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137861</xdr:rowOff>
    </xdr:from>
    <xdr:to>
      <xdr:col>55</xdr:col>
      <xdr:colOff>50800</xdr:colOff>
      <xdr:row>56</xdr:row>
      <xdr:rowOff>68011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160738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1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119245</xdr:rowOff>
    </xdr:from>
    <xdr:to>
      <xdr:col>50</xdr:col>
      <xdr:colOff>165100</xdr:colOff>
      <xdr:row>56</xdr:row>
      <xdr:rowOff>49395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65922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32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151344</xdr:rowOff>
    </xdr:from>
    <xdr:to>
      <xdr:col>46</xdr:col>
      <xdr:colOff>38100</xdr:colOff>
      <xdr:row>56</xdr:row>
      <xdr:rowOff>81494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72621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6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133971</xdr:rowOff>
    </xdr:from>
    <xdr:to>
      <xdr:col>41</xdr:col>
      <xdr:colOff>101600</xdr:colOff>
      <xdr:row>56</xdr:row>
      <xdr:rowOff>64121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80648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33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131557</xdr:rowOff>
    </xdr:from>
    <xdr:to>
      <xdr:col>36</xdr:col>
      <xdr:colOff>165100</xdr:colOff>
      <xdr:row>56</xdr:row>
      <xdr:rowOff>61707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52834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6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68715</xdr:rowOff>
    </xdr:from>
    <xdr:to>
      <xdr:col>55</xdr:col>
      <xdr:colOff>0</xdr:colOff>
      <xdr:row>78</xdr:row>
      <xdr:rowOff>76140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41815"/>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68715</xdr:rowOff>
    </xdr:from>
    <xdr:to>
      <xdr:col>50</xdr:col>
      <xdr:colOff>114300</xdr:colOff>
      <xdr:row>78</xdr:row>
      <xdr:rowOff>96000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41815"/>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45901</xdr:rowOff>
    </xdr:from>
    <xdr:to>
      <xdr:col>50</xdr:col>
      <xdr:colOff>165100</xdr:colOff>
      <xdr:row>77</xdr:row>
      <xdr:rowOff>147501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164028</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94506</xdr:rowOff>
    </xdr:from>
    <xdr:to>
      <xdr:col>45</xdr:col>
      <xdr:colOff>177800</xdr:colOff>
      <xdr:row>78</xdr:row>
      <xdr:rowOff>96000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6760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132069</xdr:rowOff>
    </xdr:from>
    <xdr:to>
      <xdr:col>46</xdr:col>
      <xdr:colOff>38100</xdr:colOff>
      <xdr:row>78</xdr:row>
      <xdr:rowOff>62219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78746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92123</xdr:rowOff>
    </xdr:from>
    <xdr:to>
      <xdr:col>41</xdr:col>
      <xdr:colOff>50800</xdr:colOff>
      <xdr:row>78</xdr:row>
      <xdr:rowOff>94506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65223"/>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134012</xdr:rowOff>
    </xdr:from>
    <xdr:to>
      <xdr:col>41</xdr:col>
      <xdr:colOff>101600</xdr:colOff>
      <xdr:row>78</xdr:row>
      <xdr:rowOff>64162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80689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134076</xdr:rowOff>
    </xdr:from>
    <xdr:to>
      <xdr:col>36</xdr:col>
      <xdr:colOff>165100</xdr:colOff>
      <xdr:row>78</xdr:row>
      <xdr:rowOff>64226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80753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25340</xdr:rowOff>
    </xdr:from>
    <xdr:to>
      <xdr:col>55</xdr:col>
      <xdr:colOff>50800</xdr:colOff>
      <xdr:row>78</xdr:row>
      <xdr:rowOff>126940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111717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17915</xdr:rowOff>
    </xdr:from>
    <xdr:to>
      <xdr:col>50</xdr:col>
      <xdr:colOff>165100</xdr:colOff>
      <xdr:row>78</xdr:row>
      <xdr:rowOff>119515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110642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45200</xdr:rowOff>
    </xdr:from>
    <xdr:to>
      <xdr:col>46</xdr:col>
      <xdr:colOff>38100</xdr:colOff>
      <xdr:row>78</xdr:row>
      <xdr:rowOff>146800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137927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43706</xdr:rowOff>
    </xdr:from>
    <xdr:to>
      <xdr:col>41</xdr:col>
      <xdr:colOff>101600</xdr:colOff>
      <xdr:row>78</xdr:row>
      <xdr:rowOff>145306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136433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41323</xdr:rowOff>
    </xdr:from>
    <xdr:to>
      <xdr:col>36</xdr:col>
      <xdr:colOff>165100</xdr:colOff>
      <xdr:row>78</xdr:row>
      <xdr:rowOff>142923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60604</xdr:rowOff>
    </xdr:from>
    <xdr:to>
      <xdr:col>55</xdr:col>
      <xdr:colOff>0</xdr:colOff>
      <xdr:row>96</xdr:row>
      <xdr:rowOff>6646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348354"/>
          <a:ext cx="838200" cy="1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60604</xdr:rowOff>
    </xdr:from>
    <xdr:to>
      <xdr:col>50</xdr:col>
      <xdr:colOff>114300</xdr:colOff>
      <xdr:row>96</xdr:row>
      <xdr:rowOff>20512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348354"/>
          <a:ext cx="889000" cy="13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68031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20512</xdr:rowOff>
    </xdr:from>
    <xdr:to>
      <xdr:col>45</xdr:col>
      <xdr:colOff>177800</xdr:colOff>
      <xdr:row>96</xdr:row>
      <xdr:rowOff>76899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79712"/>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75274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44745</xdr:rowOff>
    </xdr:from>
    <xdr:to>
      <xdr:col>41</xdr:col>
      <xdr:colOff>50800</xdr:colOff>
      <xdr:row>96</xdr:row>
      <xdr:rowOff>76899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03945"/>
          <a:ext cx="889000" cy="3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106320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127296</xdr:rowOff>
    </xdr:from>
    <xdr:to>
      <xdr:col>55</xdr:col>
      <xdr:colOff>50800</xdr:colOff>
      <xdr:row>96</xdr:row>
      <xdr:rowOff>57446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150173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6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9804</xdr:rowOff>
    </xdr:from>
    <xdr:to>
      <xdr:col>50</xdr:col>
      <xdr:colOff>165100</xdr:colOff>
      <xdr:row>95</xdr:row>
      <xdr:rowOff>111404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127931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07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141162</xdr:rowOff>
    </xdr:from>
    <xdr:to>
      <xdr:col>46</xdr:col>
      <xdr:colOff>38100</xdr:colOff>
      <xdr:row>96</xdr:row>
      <xdr:rowOff>71312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87839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2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26099</xdr:rowOff>
    </xdr:from>
    <xdr:to>
      <xdr:col>41</xdr:col>
      <xdr:colOff>101600</xdr:colOff>
      <xdr:row>96</xdr:row>
      <xdr:rowOff>127699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118826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165395</xdr:rowOff>
    </xdr:from>
    <xdr:to>
      <xdr:col>36</xdr:col>
      <xdr:colOff>165100</xdr:colOff>
      <xdr:row>96</xdr:row>
      <xdr:rowOff>95545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86672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149111</xdr:rowOff>
    </xdr:from>
    <xdr:to>
      <xdr:col>85</xdr:col>
      <xdr:colOff>127000</xdr:colOff>
      <xdr:row>38</xdr:row>
      <xdr:rowOff>31953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92761"/>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149111</xdr:rowOff>
    </xdr:from>
    <xdr:to>
      <xdr:col>81</xdr:col>
      <xdr:colOff>50800</xdr:colOff>
      <xdr:row>38</xdr:row>
      <xdr:rowOff>55099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92761"/>
          <a:ext cx="889000" cy="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105740</xdr:rowOff>
    </xdr:from>
    <xdr:to>
      <xdr:col>81</xdr:col>
      <xdr:colOff>101600</xdr:colOff>
      <xdr:row>37</xdr:row>
      <xdr:rowOff>35890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52417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48451</xdr:rowOff>
    </xdr:from>
    <xdr:to>
      <xdr:col>76</xdr:col>
      <xdr:colOff>114300</xdr:colOff>
      <xdr:row>38</xdr:row>
      <xdr:rowOff>55099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6355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168034</xdr:rowOff>
    </xdr:from>
    <xdr:to>
      <xdr:col>76</xdr:col>
      <xdr:colOff>165100</xdr:colOff>
      <xdr:row>37</xdr:row>
      <xdr:rowOff>98184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4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114711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43459</xdr:rowOff>
    </xdr:from>
    <xdr:to>
      <xdr:col>71</xdr:col>
      <xdr:colOff>177800</xdr:colOff>
      <xdr:row>38</xdr:row>
      <xdr:rowOff>48451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58559"/>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35579</xdr:rowOff>
    </xdr:from>
    <xdr:to>
      <xdr:col>72</xdr:col>
      <xdr:colOff>38100</xdr:colOff>
      <xdr:row>37</xdr:row>
      <xdr:rowOff>137179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153706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40513</xdr:rowOff>
    </xdr:from>
    <xdr:to>
      <xdr:col>67</xdr:col>
      <xdr:colOff>101600</xdr:colOff>
      <xdr:row>37</xdr:row>
      <xdr:rowOff>142113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152603</xdr:rowOff>
    </xdr:from>
    <xdr:to>
      <xdr:col>85</xdr:col>
      <xdr:colOff>177800</xdr:colOff>
      <xdr:row>38</xdr:row>
      <xdr:rowOff>82753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67530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98311</xdr:rowOff>
    </xdr:from>
    <xdr:to>
      <xdr:col>81</xdr:col>
      <xdr:colOff>101600</xdr:colOff>
      <xdr:row>38</xdr:row>
      <xdr:rowOff>28460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41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19588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4299</xdr:rowOff>
    </xdr:from>
    <xdr:to>
      <xdr:col>76</xdr:col>
      <xdr:colOff>165100</xdr:colOff>
      <xdr:row>38</xdr:row>
      <xdr:rowOff>105899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169101</xdr:rowOff>
    </xdr:from>
    <xdr:to>
      <xdr:col>72</xdr:col>
      <xdr:colOff>38100</xdr:colOff>
      <xdr:row>38</xdr:row>
      <xdr:rowOff>99251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90378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164109</xdr:rowOff>
    </xdr:from>
    <xdr:to>
      <xdr:col>67</xdr:col>
      <xdr:colOff>101600</xdr:colOff>
      <xdr:row>38</xdr:row>
      <xdr:rowOff>94259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85386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24973</xdr:rowOff>
    </xdr:from>
    <xdr:to>
      <xdr:col>85</xdr:col>
      <xdr:colOff>127000</xdr:colOff>
      <xdr:row>55</xdr:row>
      <xdr:rowOff>134335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54723"/>
          <a:ext cx="838200" cy="10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8087</xdr:rowOff>
    </xdr:from>
    <xdr:to>
      <xdr:col>81</xdr:col>
      <xdr:colOff>50800</xdr:colOff>
      <xdr:row>55</xdr:row>
      <xdr:rowOff>24973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37837"/>
          <a:ext cx="8890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79580</xdr:rowOff>
    </xdr:from>
    <xdr:to>
      <xdr:col>81</xdr:col>
      <xdr:colOff>101600</xdr:colOff>
      <xdr:row>55</xdr:row>
      <xdr:rowOff>9730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26257</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11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2936</xdr:rowOff>
    </xdr:from>
    <xdr:to>
      <xdr:col>76</xdr:col>
      <xdr:colOff>114300</xdr:colOff>
      <xdr:row>55</xdr:row>
      <xdr:rowOff>8087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746886"/>
          <a:ext cx="889000" cy="6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93822</xdr:rowOff>
    </xdr:from>
    <xdr:to>
      <xdr:col>76</xdr:col>
      <xdr:colOff>165100</xdr:colOff>
      <xdr:row>55</xdr:row>
      <xdr:rowOff>23972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3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1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2936</xdr:rowOff>
    </xdr:from>
    <xdr:to>
      <xdr:col>71</xdr:col>
      <xdr:colOff>177800</xdr:colOff>
      <xdr:row>52</xdr:row>
      <xdr:rowOff>32890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8746886"/>
          <a:ext cx="889000" cy="20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133264</xdr:rowOff>
    </xdr:from>
    <xdr:to>
      <xdr:col>72</xdr:col>
      <xdr:colOff>38100</xdr:colOff>
      <xdr:row>55</xdr:row>
      <xdr:rowOff>63414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39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54541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112423</xdr:rowOff>
    </xdr:from>
    <xdr:to>
      <xdr:col>67</xdr:col>
      <xdr:colOff>101600</xdr:colOff>
      <xdr:row>55</xdr:row>
      <xdr:rowOff>42573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3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6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83535</xdr:rowOff>
    </xdr:from>
    <xdr:to>
      <xdr:col>85</xdr:col>
      <xdr:colOff>177800</xdr:colOff>
      <xdr:row>56</xdr:row>
      <xdr:rowOff>13685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61962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145623</xdr:rowOff>
    </xdr:from>
    <xdr:to>
      <xdr:col>81</xdr:col>
      <xdr:colOff>101600</xdr:colOff>
      <xdr:row>55</xdr:row>
      <xdr:rowOff>75773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66900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128737</xdr:rowOff>
    </xdr:from>
    <xdr:to>
      <xdr:col>76</xdr:col>
      <xdr:colOff>165100</xdr:colOff>
      <xdr:row>55</xdr:row>
      <xdr:rowOff>58887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50014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123586</xdr:rowOff>
    </xdr:from>
    <xdr:to>
      <xdr:col>72</xdr:col>
      <xdr:colOff>38100</xdr:colOff>
      <xdr:row>51</xdr:row>
      <xdr:rowOff>53736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69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70263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47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153540</xdr:rowOff>
    </xdr:from>
    <xdr:to>
      <xdr:col>67</xdr:col>
      <xdr:colOff>101600</xdr:colOff>
      <xdr:row>52</xdr:row>
      <xdr:rowOff>83690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100217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6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138187</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1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122888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137364</xdr:rowOff>
    </xdr:from>
    <xdr:to>
      <xdr:col>76</xdr:col>
      <xdr:colOff>114300</xdr:colOff>
      <xdr:row>78</xdr:row>
      <xdr:rowOff>138187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046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137364</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0464"/>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87387</xdr:rowOff>
    </xdr:from>
    <xdr:to>
      <xdr:col>76</xdr:col>
      <xdr:colOff>165100</xdr:colOff>
      <xdr:row>79</xdr:row>
      <xdr:rowOff>17537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8664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86564</xdr:rowOff>
    </xdr:from>
    <xdr:to>
      <xdr:col>72</xdr:col>
      <xdr:colOff>38100</xdr:colOff>
      <xdr:row>79</xdr:row>
      <xdr:rowOff>16714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44456</xdr:rowOff>
    </xdr:from>
    <xdr:to>
      <xdr:col>85</xdr:col>
      <xdr:colOff>127000</xdr:colOff>
      <xdr:row>96</xdr:row>
      <xdr:rowOff>50419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03656"/>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50419</xdr:rowOff>
    </xdr:from>
    <xdr:to>
      <xdr:col>81</xdr:col>
      <xdr:colOff>50800</xdr:colOff>
      <xdr:row>96</xdr:row>
      <xdr:rowOff>68441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09619"/>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57299</xdr:rowOff>
    </xdr:from>
    <xdr:to>
      <xdr:col>76</xdr:col>
      <xdr:colOff>114300</xdr:colOff>
      <xdr:row>96</xdr:row>
      <xdr:rowOff>68441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516499"/>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57299</xdr:rowOff>
    </xdr:from>
    <xdr:to>
      <xdr:col>71</xdr:col>
      <xdr:colOff>177800</xdr:colOff>
      <xdr:row>96</xdr:row>
      <xdr:rowOff>71275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16499"/>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165106</xdr:rowOff>
    </xdr:from>
    <xdr:to>
      <xdr:col>85</xdr:col>
      <xdr:colOff>177800</xdr:colOff>
      <xdr:row>96</xdr:row>
      <xdr:rowOff>95256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16533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171069</xdr:rowOff>
    </xdr:from>
    <xdr:to>
      <xdr:col>81</xdr:col>
      <xdr:colOff>101600</xdr:colOff>
      <xdr:row>96</xdr:row>
      <xdr:rowOff>101219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92346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17641</xdr:rowOff>
    </xdr:from>
    <xdr:to>
      <xdr:col>76</xdr:col>
      <xdr:colOff>165100</xdr:colOff>
      <xdr:row>96</xdr:row>
      <xdr:rowOff>119241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110368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6499</xdr:rowOff>
    </xdr:from>
    <xdr:to>
      <xdr:col>72</xdr:col>
      <xdr:colOff>38100</xdr:colOff>
      <xdr:row>96</xdr:row>
      <xdr:rowOff>108099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99226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20475</xdr:rowOff>
    </xdr:from>
    <xdr:to>
      <xdr:col>67</xdr:col>
      <xdr:colOff>101600</xdr:colOff>
      <xdr:row>96</xdr:row>
      <xdr:rowOff>122075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113202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83583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97587</xdr:rowOff>
    </xdr:from>
    <xdr:to>
      <xdr:col>107</xdr:col>
      <xdr:colOff>101600</xdr:colOff>
      <xdr:row>39</xdr:row>
      <xdr:rowOff>27737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44264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87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145745</xdr:rowOff>
    </xdr:from>
    <xdr:to>
      <xdr:col>102</xdr:col>
      <xdr:colOff>165100</xdr:colOff>
      <xdr:row>39</xdr:row>
      <xdr:rowOff>75895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92422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156413</xdr:rowOff>
    </xdr:from>
    <xdr:to>
      <xdr:col>98</xdr:col>
      <xdr:colOff>38100</xdr:colOff>
      <xdr:row>39</xdr:row>
      <xdr:rowOff>86563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103090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主な構成項目のうち、議会費、衛生費、商工費についての令和２年度決算一人当たりコストは各々</a:t>
          </a:r>
          <a:r>
            <a:rPr kumimoji="1" lang="en-US" altLang="ja-JP" sz="1100">
              <a:solidFill>
                <a:schemeClr val="dk1"/>
              </a:solidFill>
              <a:effectLst/>
              <a:latin typeface="+mn-lt"/>
              <a:ea typeface="+mn-ea"/>
              <a:cs typeface="+mn-cs"/>
            </a:rPr>
            <a:t>8,462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52,304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13,902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年度からの推移を見ても概ね横ばいで、類似団体中一人当たりコストは比較的低い傾向にある。</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橋梁補修・改修工事や新型コロナウイルス感染症対策による屋外の施設整備等</a:t>
          </a:r>
          <a:r>
            <a:rPr kumimoji="1" lang="ja-JP" altLang="ja-JP" sz="1100">
              <a:solidFill>
                <a:schemeClr val="dk1"/>
              </a:solidFill>
              <a:effectLst/>
              <a:latin typeface="+mn-lt"/>
              <a:ea typeface="+mn-ea"/>
              <a:cs typeface="+mn-cs"/>
            </a:rPr>
            <a:t>に取り組んだことにより類似団体平均を上回っている。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事業規模に対する一般財源の不足を補うため財政調整基金の取崩しを行っているため、標準財政規模に占める各比率が悪化してい</a:t>
          </a:r>
          <a:r>
            <a:rPr kumimoji="1" lang="ja-JP" altLang="en-US" sz="1100">
              <a:solidFill>
                <a:schemeClr val="dk1"/>
              </a:solidFill>
              <a:effectLst/>
              <a:latin typeface="+mn-lt"/>
              <a:ea typeface="+mn-ea"/>
              <a:cs typeface="+mn-cs"/>
            </a:rPr>
            <a:t>た状況が続いていた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令和３年度は、財政調整基金の取崩しをすることがなかったため、各比率は良くなっている。これは、新型コロナウイルス関係もあり、一時的なものと考えられる。</a:t>
          </a:r>
          <a:endParaRPr lang="ja-JP" altLang="ja-JP" sz="1400">
            <a:effectLst/>
          </a:endParaRPr>
        </a:p>
        <a:p>
          <a:r>
            <a:rPr kumimoji="1" lang="ja-JP" altLang="ja-JP" sz="1100">
              <a:solidFill>
                <a:schemeClr val="dk1"/>
              </a:solidFill>
              <a:effectLst/>
              <a:latin typeface="+mn-lt"/>
              <a:ea typeface="+mn-ea"/>
              <a:cs typeface="+mn-cs"/>
            </a:rPr>
            <a:t>今後はより一層、事務事業の見直し・統廃合など歳出の合理化等行財政改革を推進し、健全な行財政運営に努めていく。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水道事業会計、</a:t>
          </a:r>
          <a:r>
            <a:rPr kumimoji="1" lang="ja-JP" altLang="ja-JP" sz="1100">
              <a:solidFill>
                <a:schemeClr val="dk1"/>
              </a:solidFill>
              <a:effectLst/>
              <a:latin typeface="+mn-lt"/>
              <a:ea typeface="+mn-ea"/>
              <a:cs typeface="+mn-cs"/>
            </a:rPr>
            <a:t>一般会計、介護保険特別会計及び上川町村等公平委員会特別会計も実質黒字額が増加しているが、それ以外の会計では実質黒字額は横ばいとなっている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前年度と比較して、標準財政規模に占める割合で連結実質黒字額が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、黒字額の拡大のため、持続的な経営の健全化に努める。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1209;&#20418;/neo/06&#36001;&#25919;&#29366;&#27841;/06&#36001;&#25919;&#29366;&#27841;&#36039;&#26009;&#38598;/R3/&#65298;&#22238;&#30446;/02_&#20316;&#26989;/02_&#36861;&#21152;&#12304;&#36001;&#25919;&#29366;&#27841;&#36039;&#26009;&#38598;&#12305;_014524_&#40441;&#2664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18.8</v>
          </cell>
          <cell r="BX51">
            <v>30.3</v>
          </cell>
          <cell r="CF51">
            <v>31.6</v>
          </cell>
          <cell r="CN51">
            <v>28.7</v>
          </cell>
          <cell r="CV51">
            <v>29.7</v>
          </cell>
        </row>
        <row r="53">
          <cell r="BP53">
            <v>65.8</v>
          </cell>
          <cell r="BX53">
            <v>66.3</v>
          </cell>
          <cell r="CF53">
            <v>68.599999999999994</v>
          </cell>
          <cell r="CN53">
            <v>70.3</v>
          </cell>
          <cell r="CV53">
            <v>72.2</v>
          </cell>
        </row>
        <row r="55">
          <cell r="AN55" t="str">
            <v>類似団体内平均値</v>
          </cell>
          <cell r="BP55">
            <v>0</v>
          </cell>
          <cell r="BX55">
            <v>0</v>
          </cell>
          <cell r="CF55">
            <v>0</v>
          </cell>
          <cell r="CN55">
            <v>0</v>
          </cell>
          <cell r="CV55">
            <v>0</v>
          </cell>
        </row>
        <row r="57">
          <cell r="BP57">
            <v>58.2</v>
          </cell>
          <cell r="BX57">
            <v>60.1</v>
          </cell>
          <cell r="CF57">
            <v>61.6</v>
          </cell>
          <cell r="CN57">
            <v>64</v>
          </cell>
          <cell r="CV57">
            <v>62.8</v>
          </cell>
        </row>
        <row r="72">
          <cell r="BP72" t="str">
            <v>H29</v>
          </cell>
          <cell r="BX72" t="str">
            <v>H30</v>
          </cell>
          <cell r="CF72" t="str">
            <v>R01</v>
          </cell>
          <cell r="CN72" t="str">
            <v>R02</v>
          </cell>
          <cell r="CV72" t="str">
            <v>R03</v>
          </cell>
        </row>
        <row r="73">
          <cell r="AN73" t="str">
            <v>当該団体値</v>
          </cell>
          <cell r="BP73">
            <v>18.8</v>
          </cell>
          <cell r="BX73">
            <v>30.3</v>
          </cell>
          <cell r="CF73">
            <v>31.6</v>
          </cell>
          <cell r="CN73">
            <v>28.7</v>
          </cell>
          <cell r="CV73">
            <v>29.7</v>
          </cell>
        </row>
        <row r="75">
          <cell r="BP75">
            <v>6.5</v>
          </cell>
          <cell r="BX75">
            <v>6</v>
          </cell>
          <cell r="CF75">
            <v>5</v>
          </cell>
          <cell r="CN75">
            <v>4.9000000000000004</v>
          </cell>
          <cell r="CV75">
            <v>4.8</v>
          </cell>
        </row>
        <row r="77">
          <cell r="AN77" t="str">
            <v>類似団体内平均値</v>
          </cell>
          <cell r="BP77">
            <v>0</v>
          </cell>
          <cell r="BX77">
            <v>0</v>
          </cell>
          <cell r="CF77">
            <v>0</v>
          </cell>
          <cell r="CN77">
            <v>0</v>
          </cell>
          <cell r="CV77">
            <v>0</v>
          </cell>
        </row>
        <row r="79">
          <cell r="BP79">
            <v>8.5</v>
          </cell>
          <cell r="BX79">
            <v>8.6</v>
          </cell>
          <cell r="CF79">
            <v>8.6</v>
          </cell>
          <cell r="CN79">
            <v>8.9</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R2" sqref="R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6355694</v>
      </c>
      <c r="BO4" s="404"/>
      <c r="BP4" s="404"/>
      <c r="BQ4" s="404"/>
      <c r="BR4" s="404"/>
      <c r="BS4" s="404"/>
      <c r="BT4" s="404"/>
      <c r="BU4" s="405"/>
      <c r="BV4" s="403">
        <v>7232011</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5.2</v>
      </c>
      <c r="CU4" s="410"/>
      <c r="CV4" s="410"/>
      <c r="CW4" s="410"/>
      <c r="CX4" s="410"/>
      <c r="CY4" s="410"/>
      <c r="CZ4" s="410"/>
      <c r="DA4" s="411"/>
      <c r="DB4" s="409">
        <v>4.9000000000000004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6054780</v>
      </c>
      <c r="BO5" s="441"/>
      <c r="BP5" s="441"/>
      <c r="BQ5" s="441"/>
      <c r="BR5" s="441"/>
      <c r="BS5" s="441"/>
      <c r="BT5" s="441"/>
      <c r="BU5" s="442"/>
      <c r="BV5" s="440">
        <v>6935252</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76</v>
      </c>
      <c r="CU5" s="438"/>
      <c r="CV5" s="438"/>
      <c r="CW5" s="438"/>
      <c r="CX5" s="438"/>
      <c r="CY5" s="438"/>
      <c r="CZ5" s="438"/>
      <c r="DA5" s="439"/>
      <c r="DB5" s="437">
        <v>88.3</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300914</v>
      </c>
      <c r="BO6" s="441"/>
      <c r="BP6" s="441"/>
      <c r="BQ6" s="441"/>
      <c r="BR6" s="441"/>
      <c r="BS6" s="441"/>
      <c r="BT6" s="441"/>
      <c r="BU6" s="442"/>
      <c r="BV6" s="440">
        <v>296759</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78.099999999999994</v>
      </c>
      <c r="CU6" s="478"/>
      <c r="CV6" s="478"/>
      <c r="CW6" s="478"/>
      <c r="CX6" s="478"/>
      <c r="CY6" s="478"/>
      <c r="CZ6" s="478"/>
      <c r="DA6" s="479"/>
      <c r="DB6" s="477">
        <v>91.2</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104</v>
      </c>
      <c r="AV7" s="473"/>
      <c r="AW7" s="473"/>
      <c r="AX7" s="473"/>
      <c r="AY7" s="474" t="s">
        <v>105</v>
      </c>
      <c r="AZ7" s="475"/>
      <c r="BA7" s="475"/>
      <c r="BB7" s="475"/>
      <c r="BC7" s="475"/>
      <c r="BD7" s="475"/>
      <c r="BE7" s="475"/>
      <c r="BF7" s="475"/>
      <c r="BG7" s="475"/>
      <c r="BH7" s="475"/>
      <c r="BI7" s="475"/>
      <c r="BJ7" s="475"/>
      <c r="BK7" s="475"/>
      <c r="BL7" s="475"/>
      <c r="BM7" s="476"/>
      <c r="BN7" s="440">
        <v>122689</v>
      </c>
      <c r="BO7" s="441"/>
      <c r="BP7" s="441"/>
      <c r="BQ7" s="441"/>
      <c r="BR7" s="441"/>
      <c r="BS7" s="441"/>
      <c r="BT7" s="441"/>
      <c r="BU7" s="442"/>
      <c r="BV7" s="440">
        <v>137218</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3452099</v>
      </c>
      <c r="CU7" s="441"/>
      <c r="CV7" s="441"/>
      <c r="CW7" s="441"/>
      <c r="CX7" s="441"/>
      <c r="CY7" s="441"/>
      <c r="CZ7" s="441"/>
      <c r="DA7" s="442"/>
      <c r="DB7" s="440">
        <v>3233036</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93</v>
      </c>
      <c r="AV8" s="473"/>
      <c r="AW8" s="473"/>
      <c r="AX8" s="473"/>
      <c r="AY8" s="474" t="s">
        <v>108</v>
      </c>
      <c r="AZ8" s="475"/>
      <c r="BA8" s="475"/>
      <c r="BB8" s="475"/>
      <c r="BC8" s="475"/>
      <c r="BD8" s="475"/>
      <c r="BE8" s="475"/>
      <c r="BF8" s="475"/>
      <c r="BG8" s="475"/>
      <c r="BH8" s="475"/>
      <c r="BI8" s="475"/>
      <c r="BJ8" s="475"/>
      <c r="BK8" s="475"/>
      <c r="BL8" s="475"/>
      <c r="BM8" s="476"/>
      <c r="BN8" s="440">
        <v>178225</v>
      </c>
      <c r="BO8" s="441"/>
      <c r="BP8" s="441"/>
      <c r="BQ8" s="441"/>
      <c r="BR8" s="441"/>
      <c r="BS8" s="441"/>
      <c r="BT8" s="441"/>
      <c r="BU8" s="442"/>
      <c r="BV8" s="440">
        <v>159541</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0.28000000000000003</v>
      </c>
      <c r="CU8" s="481"/>
      <c r="CV8" s="481"/>
      <c r="CW8" s="481"/>
      <c r="CX8" s="481"/>
      <c r="CY8" s="481"/>
      <c r="CZ8" s="481"/>
      <c r="DA8" s="482"/>
      <c r="DB8" s="480">
        <v>0.3</v>
      </c>
      <c r="DC8" s="481"/>
      <c r="DD8" s="481"/>
      <c r="DE8" s="481"/>
      <c r="DF8" s="481"/>
      <c r="DG8" s="481"/>
      <c r="DH8" s="481"/>
      <c r="DI8" s="482"/>
    </row>
    <row r="9" spans="1:119" ht="18.75" customHeight="1" thickBot="1" x14ac:dyDescent="0.2">
      <c r="A9" s="178"/>
      <c r="B9" s="434" t="s">
        <v>110</v>
      </c>
      <c r="C9" s="435"/>
      <c r="D9" s="435"/>
      <c r="E9" s="435"/>
      <c r="F9" s="435"/>
      <c r="G9" s="435"/>
      <c r="H9" s="435"/>
      <c r="I9" s="435"/>
      <c r="J9" s="435"/>
      <c r="K9" s="483"/>
      <c r="L9" s="484" t="s">
        <v>111</v>
      </c>
      <c r="M9" s="485"/>
      <c r="N9" s="485"/>
      <c r="O9" s="485"/>
      <c r="P9" s="485"/>
      <c r="Q9" s="486"/>
      <c r="R9" s="487">
        <v>6567</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93</v>
      </c>
      <c r="AV9" s="473"/>
      <c r="AW9" s="473"/>
      <c r="AX9" s="473"/>
      <c r="AY9" s="474" t="s">
        <v>114</v>
      </c>
      <c r="AZ9" s="475"/>
      <c r="BA9" s="475"/>
      <c r="BB9" s="475"/>
      <c r="BC9" s="475"/>
      <c r="BD9" s="475"/>
      <c r="BE9" s="475"/>
      <c r="BF9" s="475"/>
      <c r="BG9" s="475"/>
      <c r="BH9" s="475"/>
      <c r="BI9" s="475"/>
      <c r="BJ9" s="475"/>
      <c r="BK9" s="475"/>
      <c r="BL9" s="475"/>
      <c r="BM9" s="476"/>
      <c r="BN9" s="440">
        <v>18402</v>
      </c>
      <c r="BO9" s="441"/>
      <c r="BP9" s="441"/>
      <c r="BQ9" s="441"/>
      <c r="BR9" s="441"/>
      <c r="BS9" s="441"/>
      <c r="BT9" s="441"/>
      <c r="BU9" s="442"/>
      <c r="BV9" s="440">
        <v>12746</v>
      </c>
      <c r="BW9" s="441"/>
      <c r="BX9" s="441"/>
      <c r="BY9" s="441"/>
      <c r="BZ9" s="441"/>
      <c r="CA9" s="441"/>
      <c r="CB9" s="441"/>
      <c r="CC9" s="442"/>
      <c r="CD9" s="443" t="s">
        <v>115</v>
      </c>
      <c r="CE9" s="444"/>
      <c r="CF9" s="444"/>
      <c r="CG9" s="444"/>
      <c r="CH9" s="444"/>
      <c r="CI9" s="444"/>
      <c r="CJ9" s="444"/>
      <c r="CK9" s="444"/>
      <c r="CL9" s="444"/>
      <c r="CM9" s="444"/>
      <c r="CN9" s="444"/>
      <c r="CO9" s="444"/>
      <c r="CP9" s="444"/>
      <c r="CQ9" s="444"/>
      <c r="CR9" s="444"/>
      <c r="CS9" s="445"/>
      <c r="CT9" s="437">
        <v>14.7</v>
      </c>
      <c r="CU9" s="438"/>
      <c r="CV9" s="438"/>
      <c r="CW9" s="438"/>
      <c r="CX9" s="438"/>
      <c r="CY9" s="438"/>
      <c r="CZ9" s="438"/>
      <c r="DA9" s="439"/>
      <c r="DB9" s="437">
        <v>15</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116</v>
      </c>
      <c r="M10" s="470"/>
      <c r="N10" s="470"/>
      <c r="O10" s="470"/>
      <c r="P10" s="470"/>
      <c r="Q10" s="471"/>
      <c r="R10" s="491">
        <v>7018</v>
      </c>
      <c r="S10" s="492"/>
      <c r="T10" s="492"/>
      <c r="U10" s="492"/>
      <c r="V10" s="493"/>
      <c r="W10" s="428"/>
      <c r="X10" s="429"/>
      <c r="Y10" s="429"/>
      <c r="Z10" s="429"/>
      <c r="AA10" s="429"/>
      <c r="AB10" s="429"/>
      <c r="AC10" s="429"/>
      <c r="AD10" s="429"/>
      <c r="AE10" s="429"/>
      <c r="AF10" s="429"/>
      <c r="AG10" s="429"/>
      <c r="AH10" s="429"/>
      <c r="AI10" s="429"/>
      <c r="AJ10" s="429"/>
      <c r="AK10" s="429"/>
      <c r="AL10" s="432"/>
      <c r="AM10" s="469" t="s">
        <v>117</v>
      </c>
      <c r="AN10" s="470"/>
      <c r="AO10" s="470"/>
      <c r="AP10" s="470"/>
      <c r="AQ10" s="470"/>
      <c r="AR10" s="470"/>
      <c r="AS10" s="470"/>
      <c r="AT10" s="471"/>
      <c r="AU10" s="472" t="s">
        <v>118</v>
      </c>
      <c r="AV10" s="473"/>
      <c r="AW10" s="473"/>
      <c r="AX10" s="473"/>
      <c r="AY10" s="474" t="s">
        <v>119</v>
      </c>
      <c r="AZ10" s="475"/>
      <c r="BA10" s="475"/>
      <c r="BB10" s="475"/>
      <c r="BC10" s="475"/>
      <c r="BD10" s="475"/>
      <c r="BE10" s="475"/>
      <c r="BF10" s="475"/>
      <c r="BG10" s="475"/>
      <c r="BH10" s="475"/>
      <c r="BI10" s="475"/>
      <c r="BJ10" s="475"/>
      <c r="BK10" s="475"/>
      <c r="BL10" s="475"/>
      <c r="BM10" s="476"/>
      <c r="BN10" s="440">
        <v>155395</v>
      </c>
      <c r="BO10" s="441"/>
      <c r="BP10" s="441"/>
      <c r="BQ10" s="441"/>
      <c r="BR10" s="441"/>
      <c r="BS10" s="441"/>
      <c r="BT10" s="441"/>
      <c r="BU10" s="442"/>
      <c r="BV10" s="440">
        <v>106806</v>
      </c>
      <c r="BW10" s="441"/>
      <c r="BX10" s="441"/>
      <c r="BY10" s="441"/>
      <c r="BZ10" s="441"/>
      <c r="CA10" s="441"/>
      <c r="CB10" s="441"/>
      <c r="CC10" s="44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121</v>
      </c>
      <c r="M11" s="495"/>
      <c r="N11" s="495"/>
      <c r="O11" s="495"/>
      <c r="P11" s="495"/>
      <c r="Q11" s="496"/>
      <c r="R11" s="497" t="s">
        <v>122</v>
      </c>
      <c r="S11" s="498"/>
      <c r="T11" s="498"/>
      <c r="U11" s="498"/>
      <c r="V11" s="499"/>
      <c r="W11" s="428"/>
      <c r="X11" s="429"/>
      <c r="Y11" s="429"/>
      <c r="Z11" s="429"/>
      <c r="AA11" s="429"/>
      <c r="AB11" s="429"/>
      <c r="AC11" s="429"/>
      <c r="AD11" s="429"/>
      <c r="AE11" s="429"/>
      <c r="AF11" s="429"/>
      <c r="AG11" s="429"/>
      <c r="AH11" s="429"/>
      <c r="AI11" s="429"/>
      <c r="AJ11" s="429"/>
      <c r="AK11" s="429"/>
      <c r="AL11" s="432"/>
      <c r="AM11" s="469" t="s">
        <v>123</v>
      </c>
      <c r="AN11" s="470"/>
      <c r="AO11" s="470"/>
      <c r="AP11" s="470"/>
      <c r="AQ11" s="470"/>
      <c r="AR11" s="470"/>
      <c r="AS11" s="470"/>
      <c r="AT11" s="471"/>
      <c r="AU11" s="472" t="s">
        <v>124</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6701</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150000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127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6688</v>
      </c>
      <c r="S13" s="525"/>
      <c r="T13" s="525"/>
      <c r="U13" s="525"/>
      <c r="V13" s="526"/>
      <c r="W13" s="456" t="s">
        <v>138</v>
      </c>
      <c r="X13" s="457"/>
      <c r="Y13" s="457"/>
      <c r="Z13" s="457"/>
      <c r="AA13" s="457"/>
      <c r="AB13" s="447"/>
      <c r="AC13" s="491">
        <v>532</v>
      </c>
      <c r="AD13" s="492"/>
      <c r="AE13" s="492"/>
      <c r="AF13" s="492"/>
      <c r="AG13" s="534"/>
      <c r="AH13" s="491">
        <v>629</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173797</v>
      </c>
      <c r="BO13" s="441"/>
      <c r="BP13" s="441"/>
      <c r="BQ13" s="441"/>
      <c r="BR13" s="441"/>
      <c r="BS13" s="441"/>
      <c r="BT13" s="441"/>
      <c r="BU13" s="442"/>
      <c r="BV13" s="440">
        <v>-30448</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4.8</v>
      </c>
      <c r="CU13" s="438"/>
      <c r="CV13" s="438"/>
      <c r="CW13" s="438"/>
      <c r="CX13" s="438"/>
      <c r="CY13" s="438"/>
      <c r="CZ13" s="438"/>
      <c r="DA13" s="439"/>
      <c r="DB13" s="437">
        <v>4.9000000000000004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6771</v>
      </c>
      <c r="S14" s="525"/>
      <c r="T14" s="525"/>
      <c r="U14" s="525"/>
      <c r="V14" s="526"/>
      <c r="W14" s="430"/>
      <c r="X14" s="431"/>
      <c r="Y14" s="431"/>
      <c r="Z14" s="431"/>
      <c r="AA14" s="431"/>
      <c r="AB14" s="420"/>
      <c r="AC14" s="527">
        <v>17.100000000000001</v>
      </c>
      <c r="AD14" s="528"/>
      <c r="AE14" s="528"/>
      <c r="AF14" s="528"/>
      <c r="AG14" s="529"/>
      <c r="AH14" s="527">
        <v>19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v>29.7</v>
      </c>
      <c r="CU14" s="539"/>
      <c r="CV14" s="539"/>
      <c r="CW14" s="539"/>
      <c r="CX14" s="539"/>
      <c r="CY14" s="539"/>
      <c r="CZ14" s="539"/>
      <c r="DA14" s="540"/>
      <c r="DB14" s="538">
        <v>28.7</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145</v>
      </c>
      <c r="N15" s="532"/>
      <c r="O15" s="532"/>
      <c r="P15" s="532"/>
      <c r="Q15" s="533"/>
      <c r="R15" s="524">
        <v>6768</v>
      </c>
      <c r="S15" s="525"/>
      <c r="T15" s="525"/>
      <c r="U15" s="525"/>
      <c r="V15" s="526"/>
      <c r="W15" s="456" t="s">
        <v>146</v>
      </c>
      <c r="X15" s="457"/>
      <c r="Y15" s="457"/>
      <c r="Z15" s="457"/>
      <c r="AA15" s="457"/>
      <c r="AB15" s="447"/>
      <c r="AC15" s="491">
        <v>419</v>
      </c>
      <c r="AD15" s="492"/>
      <c r="AE15" s="492"/>
      <c r="AF15" s="492"/>
      <c r="AG15" s="534"/>
      <c r="AH15" s="491">
        <v>448</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823218</v>
      </c>
      <c r="BO15" s="404"/>
      <c r="BP15" s="404"/>
      <c r="BQ15" s="404"/>
      <c r="BR15" s="404"/>
      <c r="BS15" s="404"/>
      <c r="BT15" s="404"/>
      <c r="BU15" s="405"/>
      <c r="BV15" s="403">
        <v>854056</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13.5</v>
      </c>
      <c r="AD16" s="528"/>
      <c r="AE16" s="528"/>
      <c r="AF16" s="528"/>
      <c r="AG16" s="529"/>
      <c r="AH16" s="527">
        <v>13.6</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3127541</v>
      </c>
      <c r="BO16" s="441"/>
      <c r="BP16" s="441"/>
      <c r="BQ16" s="441"/>
      <c r="BR16" s="441"/>
      <c r="BS16" s="441"/>
      <c r="BT16" s="441"/>
      <c r="BU16" s="442"/>
      <c r="BV16" s="440">
        <v>2927708</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152</v>
      </c>
      <c r="N17" s="552"/>
      <c r="O17" s="552"/>
      <c r="P17" s="552"/>
      <c r="Q17" s="553"/>
      <c r="R17" s="546" t="s">
        <v>153</v>
      </c>
      <c r="S17" s="547"/>
      <c r="T17" s="547"/>
      <c r="U17" s="547"/>
      <c r="V17" s="548"/>
      <c r="W17" s="456" t="s">
        <v>154</v>
      </c>
      <c r="X17" s="457"/>
      <c r="Y17" s="457"/>
      <c r="Z17" s="457"/>
      <c r="AA17" s="457"/>
      <c r="AB17" s="447"/>
      <c r="AC17" s="491">
        <v>2162</v>
      </c>
      <c r="AD17" s="492"/>
      <c r="AE17" s="492"/>
      <c r="AF17" s="492"/>
      <c r="AG17" s="534"/>
      <c r="AH17" s="491">
        <v>2229</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1021227</v>
      </c>
      <c r="BO17" s="441"/>
      <c r="BP17" s="441"/>
      <c r="BQ17" s="441"/>
      <c r="BR17" s="441"/>
      <c r="BS17" s="441"/>
      <c r="BT17" s="441"/>
      <c r="BU17" s="442"/>
      <c r="BV17" s="440">
        <v>1057394</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156</v>
      </c>
      <c r="C18" s="483"/>
      <c r="D18" s="483"/>
      <c r="E18" s="563"/>
      <c r="F18" s="563"/>
      <c r="G18" s="563"/>
      <c r="H18" s="563"/>
      <c r="I18" s="563"/>
      <c r="J18" s="563"/>
      <c r="K18" s="563"/>
      <c r="L18" s="564">
        <v>139.41999999999999</v>
      </c>
      <c r="M18" s="564"/>
      <c r="N18" s="564"/>
      <c r="O18" s="564"/>
      <c r="P18" s="564"/>
      <c r="Q18" s="564"/>
      <c r="R18" s="565"/>
      <c r="S18" s="565"/>
      <c r="T18" s="565"/>
      <c r="U18" s="565"/>
      <c r="V18" s="566"/>
      <c r="W18" s="458"/>
      <c r="X18" s="459"/>
      <c r="Y18" s="459"/>
      <c r="Z18" s="459"/>
      <c r="AA18" s="459"/>
      <c r="AB18" s="450"/>
      <c r="AC18" s="567">
        <v>69.5</v>
      </c>
      <c r="AD18" s="568"/>
      <c r="AE18" s="568"/>
      <c r="AF18" s="568"/>
      <c r="AG18" s="569"/>
      <c r="AH18" s="567">
        <v>67.400000000000006</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2652677</v>
      </c>
      <c r="BO18" s="441"/>
      <c r="BP18" s="441"/>
      <c r="BQ18" s="441"/>
      <c r="BR18" s="441"/>
      <c r="BS18" s="441"/>
      <c r="BT18" s="441"/>
      <c r="BU18" s="442"/>
      <c r="BV18" s="440">
        <v>2871107</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158</v>
      </c>
      <c r="C19" s="483"/>
      <c r="D19" s="483"/>
      <c r="E19" s="563"/>
      <c r="F19" s="563"/>
      <c r="G19" s="563"/>
      <c r="H19" s="563"/>
      <c r="I19" s="563"/>
      <c r="J19" s="563"/>
      <c r="K19" s="563"/>
      <c r="L19" s="571">
        <v>47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4003553</v>
      </c>
      <c r="BO19" s="441"/>
      <c r="BP19" s="441"/>
      <c r="BQ19" s="441"/>
      <c r="BR19" s="441"/>
      <c r="BS19" s="441"/>
      <c r="BT19" s="441"/>
      <c r="BU19" s="442"/>
      <c r="BV19" s="440">
        <v>3962858</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160</v>
      </c>
      <c r="C20" s="483"/>
      <c r="D20" s="483"/>
      <c r="E20" s="563"/>
      <c r="F20" s="563"/>
      <c r="G20" s="563"/>
      <c r="H20" s="563"/>
      <c r="I20" s="563"/>
      <c r="J20" s="563"/>
      <c r="K20" s="563"/>
      <c r="L20" s="571">
        <v>2658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6279227</v>
      </c>
      <c r="BO22" s="404"/>
      <c r="BP22" s="404"/>
      <c r="BQ22" s="404"/>
      <c r="BR22" s="404"/>
      <c r="BS22" s="404"/>
      <c r="BT22" s="404"/>
      <c r="BU22" s="405"/>
      <c r="BV22" s="403">
        <v>6455295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5615692</v>
      </c>
      <c r="BO23" s="441"/>
      <c r="BP23" s="441"/>
      <c r="BQ23" s="441"/>
      <c r="BR23" s="441"/>
      <c r="BS23" s="441"/>
      <c r="BT23" s="441"/>
      <c r="BU23" s="442"/>
      <c r="BV23" s="440">
        <v>5793830</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170</v>
      </c>
      <c r="F24" s="470"/>
      <c r="G24" s="470"/>
      <c r="H24" s="470"/>
      <c r="I24" s="470"/>
      <c r="J24" s="470"/>
      <c r="K24" s="471"/>
      <c r="L24" s="491">
        <v>1</v>
      </c>
      <c r="M24" s="492"/>
      <c r="N24" s="492"/>
      <c r="O24" s="492"/>
      <c r="P24" s="534"/>
      <c r="Q24" s="491">
        <v>7300</v>
      </c>
      <c r="R24" s="492"/>
      <c r="S24" s="492"/>
      <c r="T24" s="492"/>
      <c r="U24" s="492"/>
      <c r="V24" s="534"/>
      <c r="W24" s="586"/>
      <c r="X24" s="587"/>
      <c r="Y24" s="588"/>
      <c r="Z24" s="490" t="s">
        <v>171</v>
      </c>
      <c r="AA24" s="470"/>
      <c r="AB24" s="470"/>
      <c r="AC24" s="470"/>
      <c r="AD24" s="470"/>
      <c r="AE24" s="470"/>
      <c r="AF24" s="470"/>
      <c r="AG24" s="471"/>
      <c r="AH24" s="491">
        <v>90</v>
      </c>
      <c r="AI24" s="492"/>
      <c r="AJ24" s="492"/>
      <c r="AK24" s="492"/>
      <c r="AL24" s="534"/>
      <c r="AM24" s="491">
        <v>252000</v>
      </c>
      <c r="AN24" s="492"/>
      <c r="AO24" s="492"/>
      <c r="AP24" s="492"/>
      <c r="AQ24" s="492"/>
      <c r="AR24" s="534"/>
      <c r="AS24" s="491">
        <v>2800</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4419722</v>
      </c>
      <c r="BO24" s="441"/>
      <c r="BP24" s="441"/>
      <c r="BQ24" s="441"/>
      <c r="BR24" s="441"/>
      <c r="BS24" s="441"/>
      <c r="BT24" s="441"/>
      <c r="BU24" s="442"/>
      <c r="BV24" s="440">
        <v>4514899</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173</v>
      </c>
      <c r="F25" s="470"/>
      <c r="G25" s="470"/>
      <c r="H25" s="470"/>
      <c r="I25" s="470"/>
      <c r="J25" s="470"/>
      <c r="K25" s="471"/>
      <c r="L25" s="491">
        <v>1</v>
      </c>
      <c r="M25" s="492"/>
      <c r="N25" s="492"/>
      <c r="O25" s="492"/>
      <c r="P25" s="534"/>
      <c r="Q25" s="491">
        <v>5900</v>
      </c>
      <c r="R25" s="492"/>
      <c r="S25" s="492"/>
      <c r="T25" s="492"/>
      <c r="U25" s="492"/>
      <c r="V25" s="534"/>
      <c r="W25" s="586"/>
      <c r="X25" s="587"/>
      <c r="Y25" s="588"/>
      <c r="Z25" s="490" t="s">
        <v>174</v>
      </c>
      <c r="AA25" s="470"/>
      <c r="AB25" s="470"/>
      <c r="AC25" s="470"/>
      <c r="AD25" s="470"/>
      <c r="AE25" s="470"/>
      <c r="AF25" s="470"/>
      <c r="AG25" s="471"/>
      <c r="AH25" s="491" t="s">
        <v>127</v>
      </c>
      <c r="AI25" s="492"/>
      <c r="AJ25" s="492"/>
      <c r="AK25" s="492"/>
      <c r="AL25" s="534"/>
      <c r="AM25" s="491" t="s">
        <v>127</v>
      </c>
      <c r="AN25" s="492"/>
      <c r="AO25" s="492"/>
      <c r="AP25" s="492"/>
      <c r="AQ25" s="492"/>
      <c r="AR25" s="534"/>
      <c r="AS25" s="491" t="s">
        <v>128</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v>273779</v>
      </c>
      <c r="BO25" s="404"/>
      <c r="BP25" s="404"/>
      <c r="BQ25" s="404"/>
      <c r="BR25" s="404"/>
      <c r="BS25" s="404"/>
      <c r="BT25" s="404"/>
      <c r="BU25" s="405"/>
      <c r="BV25" s="403">
        <v>338620</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176</v>
      </c>
      <c r="F26" s="470"/>
      <c r="G26" s="470"/>
      <c r="H26" s="470"/>
      <c r="I26" s="470"/>
      <c r="J26" s="470"/>
      <c r="K26" s="471"/>
      <c r="L26" s="491">
        <v>1</v>
      </c>
      <c r="M26" s="492"/>
      <c r="N26" s="492"/>
      <c r="O26" s="492"/>
      <c r="P26" s="534"/>
      <c r="Q26" s="491">
        <v>5600</v>
      </c>
      <c r="R26" s="492"/>
      <c r="S26" s="492"/>
      <c r="T26" s="492"/>
      <c r="U26" s="492"/>
      <c r="V26" s="534"/>
      <c r="W26" s="586"/>
      <c r="X26" s="587"/>
      <c r="Y26" s="588"/>
      <c r="Z26" s="490" t="s">
        <v>177</v>
      </c>
      <c r="AA26" s="592"/>
      <c r="AB26" s="592"/>
      <c r="AC26" s="592"/>
      <c r="AD26" s="592"/>
      <c r="AE26" s="592"/>
      <c r="AF26" s="592"/>
      <c r="AG26" s="593"/>
      <c r="AH26" s="491" t="s">
        <v>178</v>
      </c>
      <c r="AI26" s="492"/>
      <c r="AJ26" s="492"/>
      <c r="AK26" s="492"/>
      <c r="AL26" s="534"/>
      <c r="AM26" s="491" t="s">
        <v>178</v>
      </c>
      <c r="AN26" s="492"/>
      <c r="AO26" s="492"/>
      <c r="AP26" s="492"/>
      <c r="AQ26" s="492"/>
      <c r="AR26" s="534"/>
      <c r="AS26" s="491" t="s">
        <v>178</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178</v>
      </c>
      <c r="BO26" s="441"/>
      <c r="BP26" s="441"/>
      <c r="BQ26" s="441"/>
      <c r="BR26" s="441"/>
      <c r="BS26" s="441"/>
      <c r="BT26" s="441"/>
      <c r="BU26" s="442"/>
      <c r="BV26" s="440" t="s">
        <v>127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2500</v>
      </c>
      <c r="R27" s="492"/>
      <c r="S27" s="492"/>
      <c r="T27" s="492"/>
      <c r="U27" s="492"/>
      <c r="V27" s="534"/>
      <c r="W27" s="586"/>
      <c r="X27" s="587"/>
      <c r="Y27" s="588"/>
      <c r="Z27" s="490" t="s">
        <v>181</v>
      </c>
      <c r="AA27" s="470"/>
      <c r="AB27" s="470"/>
      <c r="AC27" s="470"/>
      <c r="AD27" s="470"/>
      <c r="AE27" s="470"/>
      <c r="AF27" s="470"/>
      <c r="AG27" s="471"/>
      <c r="AH27" s="491">
        <v>1</v>
      </c>
      <c r="AI27" s="492"/>
      <c r="AJ27" s="492"/>
      <c r="AK27" s="492"/>
      <c r="AL27" s="534"/>
      <c r="AM27" s="491" t="s">
        <v>182</v>
      </c>
      <c r="AN27" s="492"/>
      <c r="AO27" s="492"/>
      <c r="AP27" s="492"/>
      <c r="AQ27" s="492"/>
      <c r="AR27" s="534"/>
      <c r="AS27" s="491" t="s">
        <v>182</v>
      </c>
      <c r="AT27" s="492"/>
      <c r="AU27" s="492"/>
      <c r="AV27" s="492"/>
      <c r="AW27" s="492"/>
      <c r="AX27" s="493"/>
      <c r="AY27" s="535" t="s">
        <v>183</v>
      </c>
      <c r="AZ27" s="536"/>
      <c r="BA27" s="536"/>
      <c r="BB27" s="536"/>
      <c r="BC27" s="536"/>
      <c r="BD27" s="536"/>
      <c r="BE27" s="536"/>
      <c r="BF27" s="536"/>
      <c r="BG27" s="536"/>
      <c r="BH27" s="536"/>
      <c r="BI27" s="536"/>
      <c r="BJ27" s="536"/>
      <c r="BK27" s="536"/>
      <c r="BL27" s="536"/>
      <c r="BM27" s="537"/>
      <c r="BN27" s="559">
        <v>109334</v>
      </c>
      <c r="BO27" s="560"/>
      <c r="BP27" s="560"/>
      <c r="BQ27" s="560"/>
      <c r="BR27" s="560"/>
      <c r="BS27" s="560"/>
      <c r="BT27" s="560"/>
      <c r="BU27" s="561"/>
      <c r="BV27" s="559">
        <v>109330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184</v>
      </c>
      <c r="F28" s="470"/>
      <c r="G28" s="470"/>
      <c r="H28" s="470"/>
      <c r="I28" s="470"/>
      <c r="J28" s="470"/>
      <c r="K28" s="471"/>
      <c r="L28" s="491">
        <v>1</v>
      </c>
      <c r="M28" s="492"/>
      <c r="N28" s="492"/>
      <c r="O28" s="492"/>
      <c r="P28" s="534"/>
      <c r="Q28" s="491">
        <v>1900</v>
      </c>
      <c r="R28" s="492"/>
      <c r="S28" s="492"/>
      <c r="T28" s="492"/>
      <c r="U28" s="492"/>
      <c r="V28" s="534"/>
      <c r="W28" s="586"/>
      <c r="X28" s="587"/>
      <c r="Y28" s="588"/>
      <c r="Z28" s="490" t="s">
        <v>185</v>
      </c>
      <c r="AA28" s="470"/>
      <c r="AB28" s="470"/>
      <c r="AC28" s="470"/>
      <c r="AD28" s="470"/>
      <c r="AE28" s="470"/>
      <c r="AF28" s="470"/>
      <c r="AG28" s="471"/>
      <c r="AH28" s="491" t="s">
        <v>178</v>
      </c>
      <c r="AI28" s="492"/>
      <c r="AJ28" s="492"/>
      <c r="AK28" s="492"/>
      <c r="AL28" s="534"/>
      <c r="AM28" s="491" t="s">
        <v>178</v>
      </c>
      <c r="AN28" s="492"/>
      <c r="AO28" s="492"/>
      <c r="AP28" s="492"/>
      <c r="AQ28" s="492"/>
      <c r="AR28" s="534"/>
      <c r="AS28" s="491" t="s">
        <v>178</v>
      </c>
      <c r="AT28" s="492"/>
      <c r="AU28" s="492"/>
      <c r="AV28" s="492"/>
      <c r="AW28" s="492"/>
      <c r="AX28" s="493"/>
      <c r="AY28" s="594" t="s">
        <v>186</v>
      </c>
      <c r="AZ28" s="595"/>
      <c r="BA28" s="595"/>
      <c r="BB28" s="596"/>
      <c r="BC28" s="400" t="s">
        <v>47</v>
      </c>
      <c r="BD28" s="401"/>
      <c r="BE28" s="401"/>
      <c r="BF28" s="401"/>
      <c r="BG28" s="401"/>
      <c r="BH28" s="401"/>
      <c r="BI28" s="401"/>
      <c r="BJ28" s="401"/>
      <c r="BK28" s="401"/>
      <c r="BL28" s="401"/>
      <c r="BM28" s="402"/>
      <c r="BN28" s="403">
        <v>634717</v>
      </c>
      <c r="BO28" s="404"/>
      <c r="BP28" s="404"/>
      <c r="BQ28" s="404"/>
      <c r="BR28" s="404"/>
      <c r="BS28" s="404"/>
      <c r="BT28" s="404"/>
      <c r="BU28" s="405"/>
      <c r="BV28" s="403">
        <v>479322</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187</v>
      </c>
      <c r="F29" s="470"/>
      <c r="G29" s="470"/>
      <c r="H29" s="470"/>
      <c r="I29" s="470"/>
      <c r="J29" s="470"/>
      <c r="K29" s="471"/>
      <c r="L29" s="491">
        <v>10</v>
      </c>
      <c r="M29" s="492"/>
      <c r="N29" s="492"/>
      <c r="O29" s="492"/>
      <c r="P29" s="534"/>
      <c r="Q29" s="491">
        <v>1650</v>
      </c>
      <c r="R29" s="492"/>
      <c r="S29" s="492"/>
      <c r="T29" s="492"/>
      <c r="U29" s="492"/>
      <c r="V29" s="534"/>
      <c r="W29" s="589"/>
      <c r="X29" s="590"/>
      <c r="Y29" s="591"/>
      <c r="Z29" s="490" t="s">
        <v>188</v>
      </c>
      <c r="AA29" s="470"/>
      <c r="AB29" s="470"/>
      <c r="AC29" s="470"/>
      <c r="AD29" s="470"/>
      <c r="AE29" s="470"/>
      <c r="AF29" s="470"/>
      <c r="AG29" s="471"/>
      <c r="AH29" s="491">
        <v>91</v>
      </c>
      <c r="AI29" s="492"/>
      <c r="AJ29" s="492"/>
      <c r="AK29" s="492"/>
      <c r="AL29" s="534"/>
      <c r="AM29" s="491">
        <v>254600</v>
      </c>
      <c r="AN29" s="492"/>
      <c r="AO29" s="492"/>
      <c r="AP29" s="492"/>
      <c r="AQ29" s="492"/>
      <c r="AR29" s="534"/>
      <c r="AS29" s="491">
        <v>2798</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219683</v>
      </c>
      <c r="BO29" s="441"/>
      <c r="BP29" s="441"/>
      <c r="BQ29" s="441"/>
      <c r="BR29" s="441"/>
      <c r="BS29" s="441"/>
      <c r="BT29" s="441"/>
      <c r="BU29" s="442"/>
      <c r="BV29" s="440">
        <v>219484</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96.9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780421</v>
      </c>
      <c r="BO30" s="560"/>
      <c r="BP30" s="560"/>
      <c r="BQ30" s="560"/>
      <c r="BR30" s="560"/>
      <c r="BS30" s="560"/>
      <c r="BT30" s="560"/>
      <c r="BU30" s="561"/>
      <c r="BV30" s="559">
        <v>790829</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197</v>
      </c>
      <c r="D33" s="464"/>
      <c r="E33" s="429" t="s">
        <v>198</v>
      </c>
      <c r="F33" s="429"/>
      <c r="G33" s="429"/>
      <c r="H33" s="429"/>
      <c r="I33" s="429"/>
      <c r="J33" s="429"/>
      <c r="K33" s="429"/>
      <c r="L33" s="429"/>
      <c r="M33" s="429"/>
      <c r="N33" s="429"/>
      <c r="O33" s="429"/>
      <c r="P33" s="429"/>
      <c r="Q33" s="429"/>
      <c r="R33" s="429"/>
      <c r="S33" s="429"/>
      <c r="T33" s="203"/>
      <c r="U33" s="464" t="s">
        <v>197</v>
      </c>
      <c r="V33" s="464"/>
      <c r="W33" s="429" t="s">
        <v>199</v>
      </c>
      <c r="X33" s="429"/>
      <c r="Y33" s="429"/>
      <c r="Z33" s="429"/>
      <c r="AA33" s="429"/>
      <c r="AB33" s="429"/>
      <c r="AC33" s="429"/>
      <c r="AD33" s="429"/>
      <c r="AE33" s="429"/>
      <c r="AF33" s="429"/>
      <c r="AG33" s="429"/>
      <c r="AH33" s="429"/>
      <c r="AI33" s="429"/>
      <c r="AJ33" s="429"/>
      <c r="AK33" s="429"/>
      <c r="AL33" s="203"/>
      <c r="AM33" s="464" t="s">
        <v>197</v>
      </c>
      <c r="AN33" s="464"/>
      <c r="AO33" s="429" t="s">
        <v>198</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197</v>
      </c>
      <c r="CP33" s="464"/>
      <c r="CQ33" s="429" t="s">
        <v>203</v>
      </c>
      <c r="CR33" s="429"/>
      <c r="CS33" s="429"/>
      <c r="CT33" s="429"/>
      <c r="CU33" s="429"/>
      <c r="CV33" s="429"/>
      <c r="CW33" s="429"/>
      <c r="CX33" s="429"/>
      <c r="CY33" s="429"/>
      <c r="CZ33" s="429"/>
      <c r="DA33" s="429"/>
      <c r="DB33" s="429"/>
      <c r="DC33" s="429"/>
      <c r="DD33" s="429"/>
      <c r="DE33" s="429"/>
      <c r="DF33" s="203"/>
      <c r="DG33" s="629" t="s">
        <v>204</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国民健康保険（事業勘定）特別会計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7</v>
      </c>
      <c r="BF34" s="630"/>
      <c r="BG34" s="631" t="str">
        <f>IF('各会計、関係団体の財政状況及び健全化判断比率'!B32="","",'各会計、関係団体の財政状況及び健全化判断比率'!B32)</f>
        <v>公共下水道事業特別会計</v>
      </c>
      <c r="BH34" s="631"/>
      <c r="BI34" s="631"/>
      <c r="BJ34" s="631"/>
      <c r="BK34" s="631"/>
      <c r="BL34" s="631"/>
      <c r="BM34" s="631"/>
      <c r="BN34" s="631"/>
      <c r="BO34" s="631"/>
      <c r="BP34" s="631"/>
      <c r="BQ34" s="631"/>
      <c r="BR34" s="631"/>
      <c r="BS34" s="631"/>
      <c r="BT34" s="631"/>
      <c r="BU34" s="631"/>
      <c r="BV34" s="178"/>
      <c r="BW34" s="630" t="str">
        <f>IF(BY34="","",MAX(C34:D43,U34:V43,AM34:AN43,BE34:BF43)+1)</f>
        <v/>
      </c>
      <c r="BX34" s="630"/>
      <c r="BY34" s="631" t="str">
        <f>IF('各会計、関係団体の財政状況及び健全化判断比率'!B68="","",'各会計、関係団体の財政状況及び健全化判断比率'!B68)</f>
        <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上川町村等公平委員会特別会計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t="str">
        <f t="shared" ref="BW35:BW43" si="2">IF(BY35="","",BW34+1)</f>
        <v/>
      </c>
      <c r="BX35" s="630"/>
      <c r="BY35" s="631" t="str">
        <f>IF('各会計、関係団体の財政状況及び健全化判断比率'!B69="","",'各会計、関係団体の財政状況及び健全化判断比率'!B69)</f>
        <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t="str">
        <f t="shared" si="2"/>
        <v/>
      </c>
      <c r="BX36" s="630"/>
      <c r="BY36" s="631" t="str">
        <f>IF('各会計、関係団体の財政状況及び健全化判断比率'!B70="","",'各会計、関係団体の財政状況及び健全化判断比率'!B70)</f>
        <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t="str">
        <f t="shared" si="2"/>
        <v/>
      </c>
      <c r="BX37" s="630"/>
      <c r="BY37" s="631" t="str">
        <f>IF('各会計、関係団体の財政状況及び健全化判断比率'!B71="","",'各会計、関係団体の財政状況及び健全化判断比率'!B71)</f>
        <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t="str">
        <f t="shared" si="2"/>
        <v/>
      </c>
      <c r="BX38" s="630"/>
      <c r="BY38" s="631" t="str">
        <f>IF('各会計、関係団体の財政状況及び健全化判断比率'!B72="","",'各会計、関係団体の財政状況及び健全化判断比率'!B72)</f>
        <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633" t="s">
        <v>589</v>
      </c>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c r="BD53" s="633"/>
      <c r="BE53" s="633"/>
      <c r="BF53" s="633"/>
      <c r="BG53" s="633"/>
      <c r="BH53" s="633"/>
      <c r="BI53" s="633"/>
      <c r="BJ53" s="633"/>
      <c r="BK53" s="633"/>
      <c r="BL53" s="633"/>
      <c r="BM53" s="633"/>
      <c r="BN53" s="633"/>
      <c r="BO53" s="633"/>
      <c r="BP53" s="633"/>
      <c r="BQ53" s="633"/>
      <c r="BR53" s="633"/>
      <c r="BS53" s="633"/>
      <c r="BT53" s="633"/>
      <c r="BU53" s="633"/>
      <c r="BV53" s="633"/>
      <c r="BW53" s="633"/>
      <c r="BX53" s="633"/>
      <c r="BY53" s="633"/>
      <c r="BZ53" s="633"/>
      <c r="CA53" s="633"/>
      <c r="CB53" s="633"/>
      <c r="CC53" s="633"/>
      <c r="CD53" s="633"/>
      <c r="CE53" s="633"/>
      <c r="CF53" s="633"/>
      <c r="CG53" s="633"/>
      <c r="CH53" s="633"/>
      <c r="CI53" s="633"/>
      <c r="CJ53" s="633"/>
      <c r="CK53" s="633"/>
      <c r="CL53" s="633"/>
      <c r="CM53" s="633"/>
      <c r="CN53" s="633"/>
      <c r="CO53" s="633"/>
      <c r="CP53" s="633"/>
      <c r="CQ53" s="633"/>
      <c r="CR53" s="633"/>
      <c r="CS53" s="633"/>
      <c r="CT53" s="633"/>
      <c r="CU53" s="633"/>
      <c r="CV53" s="633"/>
      <c r="CW53" s="633"/>
      <c r="CX53" s="633"/>
      <c r="CY53" s="633"/>
      <c r="CZ53" s="633"/>
      <c r="DA53" s="633"/>
      <c r="DB53" s="633"/>
      <c r="DC53" s="633"/>
      <c r="DD53" s="633"/>
      <c r="DE53" s="633"/>
      <c r="DF53" s="633"/>
      <c r="DG53" s="633"/>
      <c r="DH53" s="633"/>
      <c r="DI53" s="633"/>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K37" sqref="K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2" t="s">
        <v>569</v>
      </c>
      <c r="D34" s="1182"/>
      <c r="E34" s="1183"/>
      <c r="F34" s="32">
        <v>6.27</v>
      </c>
      <c r="G34" s="33">
        <v>6.67</v>
      </c>
      <c r="H34" s="33">
        <v>6.97</v>
      </c>
      <c r="I34" s="33">
        <v>7.72</v>
      </c>
      <c r="J34" s="34">
        <v>7.88</v>
      </c>
      <c r="K34" s="22"/>
      <c r="L34" s="22"/>
      <c r="M34" s="22"/>
      <c r="N34" s="22"/>
      <c r="O34" s="22"/>
      <c r="P34" s="22"/>
    </row>
    <row r="35" spans="1:16" ht="39" customHeight="1" x14ac:dyDescent="0.15">
      <c r="A35" s="22"/>
      <c r="B35" s="35"/>
      <c r="C35" s="1176" t="s">
        <v>570</v>
      </c>
      <c r="D35" s="1177"/>
      <c r="E35" s="1178"/>
      <c r="F35" s="36">
        <v>2.96</v>
      </c>
      <c r="G35" s="37">
        <v>2.1800000000000002</v>
      </c>
      <c r="H35" s="37">
        <v>4.68</v>
      </c>
      <c r="I35" s="37">
        <v>4.88</v>
      </c>
      <c r="J35" s="38">
        <v>5.0999999999999996</v>
      </c>
      <c r="K35" s="22"/>
      <c r="L35" s="22"/>
      <c r="M35" s="22"/>
      <c r="N35" s="22"/>
      <c r="O35" s="22"/>
      <c r="P35" s="22"/>
    </row>
    <row r="36" spans="1:16" ht="39" customHeight="1" x14ac:dyDescent="0.15">
      <c r="A36" s="22"/>
      <c r="B36" s="35"/>
      <c r="C36" s="1176" t="s">
        <v>571</v>
      </c>
      <c r="D36" s="1177"/>
      <c r="E36" s="1178"/>
      <c r="F36" s="36">
        <v>0.6</v>
      </c>
      <c r="G36" s="37">
        <v>0.09</v>
      </c>
      <c r="H36" s="37">
        <v>0.98</v>
      </c>
      <c r="I36" s="37">
        <v>1.1100000000000001</v>
      </c>
      <c r="J36" s="38">
        <v>1.58</v>
      </c>
      <c r="K36" s="22"/>
      <c r="L36" s="22"/>
      <c r="M36" s="22"/>
      <c r="N36" s="22"/>
      <c r="O36" s="22"/>
      <c r="P36" s="22"/>
    </row>
    <row r="37" spans="1:16" ht="39" customHeight="1" x14ac:dyDescent="0.15">
      <c r="A37" s="22"/>
      <c r="B37" s="35"/>
      <c r="C37" s="1176" t="s">
        <v>572</v>
      </c>
      <c r="D37" s="1177"/>
      <c r="E37" s="1178"/>
      <c r="F37" s="36">
        <v>1.0900000000000001</v>
      </c>
      <c r="G37" s="37">
        <v>1.33</v>
      </c>
      <c r="H37" s="37">
        <v>0.75</v>
      </c>
      <c r="I37" s="37">
        <v>0.39</v>
      </c>
      <c r="J37" s="38">
        <v>0.28999999999999998</v>
      </c>
      <c r="K37" s="22"/>
      <c r="L37" s="22"/>
      <c r="M37" s="22"/>
      <c r="N37" s="22"/>
      <c r="O37" s="22"/>
      <c r="P37" s="22"/>
    </row>
    <row r="38" spans="1:16" ht="39" customHeight="1" x14ac:dyDescent="0.15">
      <c r="A38" s="22"/>
      <c r="B38" s="35"/>
      <c r="C38" s="1176" t="s">
        <v>573</v>
      </c>
      <c r="D38" s="1177"/>
      <c r="E38" s="1178"/>
      <c r="F38" s="36">
        <v>0.16</v>
      </c>
      <c r="G38" s="37">
        <v>0.12</v>
      </c>
      <c r="H38" s="37">
        <v>7.0000000000000007E-2</v>
      </c>
      <c r="I38" s="37">
        <v>0.32</v>
      </c>
      <c r="J38" s="38">
        <v>0.09</v>
      </c>
      <c r="K38" s="22"/>
      <c r="L38" s="22"/>
      <c r="M38" s="22"/>
      <c r="N38" s="22"/>
      <c r="O38" s="22"/>
      <c r="P38" s="22"/>
    </row>
    <row r="39" spans="1:16" ht="39" customHeight="1" x14ac:dyDescent="0.15">
      <c r="A39" s="22"/>
      <c r="B39" s="35"/>
      <c r="C39" s="1176" t="s">
        <v>574</v>
      </c>
      <c r="D39" s="1177"/>
      <c r="E39" s="1178"/>
      <c r="F39" s="36">
        <v>0</v>
      </c>
      <c r="G39" s="37">
        <v>0.03</v>
      </c>
      <c r="H39" s="37">
        <v>0.06</v>
      </c>
      <c r="I39" s="37">
        <v>0.05</v>
      </c>
      <c r="J39" s="38">
        <v>0.05</v>
      </c>
      <c r="K39" s="22"/>
      <c r="L39" s="22"/>
      <c r="M39" s="22"/>
      <c r="N39" s="22"/>
      <c r="O39" s="22"/>
      <c r="P39" s="22"/>
    </row>
    <row r="40" spans="1:16" ht="39" customHeight="1" x14ac:dyDescent="0.15">
      <c r="A40" s="22"/>
      <c r="B40" s="35"/>
      <c r="C40" s="1176" t="s">
        <v>575</v>
      </c>
      <c r="D40" s="1177"/>
      <c r="E40" s="1178"/>
      <c r="F40" s="36">
        <v>0.02</v>
      </c>
      <c r="G40" s="37">
        <v>0.01</v>
      </c>
      <c r="H40" s="37">
        <v>0.01</v>
      </c>
      <c r="I40" s="37">
        <v>0.01</v>
      </c>
      <c r="J40" s="38">
        <v>0</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576</v>
      </c>
      <c r="D42" s="1177"/>
      <c r="E42" s="1178"/>
      <c r="F42" s="36" t="s">
        <v>518</v>
      </c>
      <c r="G42" s="37" t="s">
        <v>518</v>
      </c>
      <c r="H42" s="37" t="s">
        <v>518</v>
      </c>
      <c r="I42" s="37" t="s">
        <v>518</v>
      </c>
      <c r="J42" s="38" t="s">
        <v>518</v>
      </c>
      <c r="K42" s="22"/>
      <c r="L42" s="22"/>
      <c r="M42" s="22"/>
      <c r="N42" s="22"/>
      <c r="O42" s="22"/>
      <c r="P42" s="22"/>
    </row>
    <row r="43" spans="1:16" ht="39" customHeight="1" thickBot="1" x14ac:dyDescent="0.2">
      <c r="A43" s="22"/>
      <c r="B43" s="40"/>
      <c r="C43" s="1179" t="s">
        <v>577</v>
      </c>
      <c r="D43" s="1180"/>
      <c r="E43" s="1181"/>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fPW8RwOHuRW9Nn4Pal7b5IU+aEaKpGto9lrx81zV1ht3VvMlEBHf1oGgF6+UK+1fglQ4ninRHOqmoFNSnBGXA==" saltValue="Q4U+RG9eCbO7+MVbqNnh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4" t="s">
        <v>10</v>
      </c>
      <c r="C45" s="1185"/>
      <c r="D45" s="58"/>
      <c r="E45" s="1190" t="s">
        <v>11</v>
      </c>
      <c r="F45" s="1190"/>
      <c r="G45" s="1190"/>
      <c r="H45" s="1190"/>
      <c r="I45" s="1190"/>
      <c r="J45" s="1191"/>
      <c r="K45" s="59">
        <v>630</v>
      </c>
      <c r="L45" s="60">
        <v>644</v>
      </c>
      <c r="M45" s="60">
        <v>618</v>
      </c>
      <c r="N45" s="60">
        <v>640</v>
      </c>
      <c r="O45" s="61">
        <v>642</v>
      </c>
      <c r="P45" s="48"/>
      <c r="Q45" s="48"/>
      <c r="R45" s="48"/>
      <c r="S45" s="48"/>
      <c r="T45" s="48"/>
      <c r="U45" s="48"/>
    </row>
    <row r="46" spans="1:21" ht="30.75" customHeight="1" x14ac:dyDescent="0.15">
      <c r="A46" s="48"/>
      <c r="B46" s="1186"/>
      <c r="C46" s="1187"/>
      <c r="D46" s="62"/>
      <c r="E46" s="1192" t="s">
        <v>12</v>
      </c>
      <c r="F46" s="1192"/>
      <c r="G46" s="1192"/>
      <c r="H46" s="1192"/>
      <c r="I46" s="1192"/>
      <c r="J46" s="1193"/>
      <c r="K46" s="63" t="s">
        <v>518</v>
      </c>
      <c r="L46" s="64" t="s">
        <v>518</v>
      </c>
      <c r="M46" s="64" t="s">
        <v>518</v>
      </c>
      <c r="N46" s="64" t="s">
        <v>518</v>
      </c>
      <c r="O46" s="65" t="s">
        <v>518</v>
      </c>
      <c r="P46" s="48"/>
      <c r="Q46" s="48"/>
      <c r="R46" s="48"/>
      <c r="S46" s="48"/>
      <c r="T46" s="48"/>
      <c r="U46" s="48"/>
    </row>
    <row r="47" spans="1:21" ht="30.75" customHeight="1" x14ac:dyDescent="0.15">
      <c r="A47" s="48"/>
      <c r="B47" s="1186"/>
      <c r="C47" s="1187"/>
      <c r="D47" s="62"/>
      <c r="E47" s="1192" t="s">
        <v>13</v>
      </c>
      <c r="F47" s="1192"/>
      <c r="G47" s="1192"/>
      <c r="H47" s="1192"/>
      <c r="I47" s="1192"/>
      <c r="J47" s="1193"/>
      <c r="K47" s="63" t="s">
        <v>518</v>
      </c>
      <c r="L47" s="64" t="s">
        <v>518</v>
      </c>
      <c r="M47" s="64" t="s">
        <v>518</v>
      </c>
      <c r="N47" s="64" t="s">
        <v>518</v>
      </c>
      <c r="O47" s="65" t="s">
        <v>518</v>
      </c>
      <c r="P47" s="48"/>
      <c r="Q47" s="48"/>
      <c r="R47" s="48"/>
      <c r="S47" s="48"/>
      <c r="T47" s="48"/>
      <c r="U47" s="48"/>
    </row>
    <row r="48" spans="1:21" ht="30.75" customHeight="1" x14ac:dyDescent="0.15">
      <c r="A48" s="48"/>
      <c r="B48" s="1186"/>
      <c r="C48" s="1187"/>
      <c r="D48" s="62"/>
      <c r="E48" s="1192" t="s">
        <v>14</v>
      </c>
      <c r="F48" s="1192"/>
      <c r="G48" s="1192"/>
      <c r="H48" s="1192"/>
      <c r="I48" s="1192"/>
      <c r="J48" s="1193"/>
      <c r="K48" s="63">
        <v>80</v>
      </c>
      <c r="L48" s="64">
        <v>66</v>
      </c>
      <c r="M48" s="64">
        <v>62</v>
      </c>
      <c r="N48" s="64">
        <v>71</v>
      </c>
      <c r="O48" s="65">
        <v>80</v>
      </c>
      <c r="P48" s="48"/>
      <c r="Q48" s="48"/>
      <c r="R48" s="48"/>
      <c r="S48" s="48"/>
      <c r="T48" s="48"/>
      <c r="U48" s="48"/>
    </row>
    <row r="49" spans="1:21" ht="30.75" customHeight="1" x14ac:dyDescent="0.15">
      <c r="A49" s="48"/>
      <c r="B49" s="1186"/>
      <c r="C49" s="1187"/>
      <c r="D49" s="62"/>
      <c r="E49" s="1192" t="s">
        <v>15</v>
      </c>
      <c r="F49" s="1192"/>
      <c r="G49" s="1192"/>
      <c r="H49" s="1192"/>
      <c r="I49" s="1192"/>
      <c r="J49" s="1193"/>
      <c r="K49" s="63" t="s">
        <v>518</v>
      </c>
      <c r="L49" s="64" t="s">
        <v>518</v>
      </c>
      <c r="M49" s="64" t="s">
        <v>518</v>
      </c>
      <c r="N49" s="64" t="s">
        <v>518</v>
      </c>
      <c r="O49" s="65" t="s">
        <v>518</v>
      </c>
      <c r="P49" s="48"/>
      <c r="Q49" s="48"/>
      <c r="R49" s="48"/>
      <c r="S49" s="48"/>
      <c r="T49" s="48"/>
      <c r="U49" s="48"/>
    </row>
    <row r="50" spans="1:21" ht="30.75" customHeight="1" x14ac:dyDescent="0.15">
      <c r="A50" s="48"/>
      <c r="B50" s="1186"/>
      <c r="C50" s="1187"/>
      <c r="D50" s="62"/>
      <c r="E50" s="1192" t="s">
        <v>16</v>
      </c>
      <c r="F50" s="1192"/>
      <c r="G50" s="1192"/>
      <c r="H50" s="1192"/>
      <c r="I50" s="1192"/>
      <c r="J50" s="1193"/>
      <c r="K50" s="63">
        <v>1</v>
      </c>
      <c r="L50" s="64">
        <v>1</v>
      </c>
      <c r="M50" s="64">
        <v>0</v>
      </c>
      <c r="N50" s="64">
        <v>0</v>
      </c>
      <c r="O50" s="65">
        <v>0</v>
      </c>
      <c r="P50" s="48"/>
      <c r="Q50" s="48"/>
      <c r="R50" s="48"/>
      <c r="S50" s="48"/>
      <c r="T50" s="48"/>
      <c r="U50" s="48"/>
    </row>
    <row r="51" spans="1:21" ht="30.75" customHeight="1" x14ac:dyDescent="0.15">
      <c r="A51" s="48"/>
      <c r="B51" s="1188"/>
      <c r="C51" s="1189"/>
      <c r="D51" s="66"/>
      <c r="E51" s="1192" t="s">
        <v>17</v>
      </c>
      <c r="F51" s="1192"/>
      <c r="G51" s="1192"/>
      <c r="H51" s="1192"/>
      <c r="I51" s="1192"/>
      <c r="J51" s="1193"/>
      <c r="K51" s="63">
        <v>0</v>
      </c>
      <c r="L51" s="64">
        <v>0</v>
      </c>
      <c r="M51" s="64">
        <v>0</v>
      </c>
      <c r="N51" s="64">
        <v>0</v>
      </c>
      <c r="O51" s="65">
        <v>0</v>
      </c>
      <c r="P51" s="48"/>
      <c r="Q51" s="48"/>
      <c r="R51" s="48"/>
      <c r="S51" s="48"/>
      <c r="T51" s="48"/>
      <c r="U51" s="48"/>
    </row>
    <row r="52" spans="1:21" ht="30.75" customHeight="1" x14ac:dyDescent="0.15">
      <c r="A52" s="48"/>
      <c r="B52" s="1194" t="s">
        <v>18</v>
      </c>
      <c r="C52" s="1195"/>
      <c r="D52" s="66"/>
      <c r="E52" s="1192" t="s">
        <v>19</v>
      </c>
      <c r="F52" s="1192"/>
      <c r="G52" s="1192"/>
      <c r="H52" s="1192"/>
      <c r="I52" s="1192"/>
      <c r="J52" s="1193"/>
      <c r="K52" s="63">
        <v>558</v>
      </c>
      <c r="L52" s="64">
        <v>574</v>
      </c>
      <c r="M52" s="64">
        <v>570</v>
      </c>
      <c r="N52" s="64">
        <v>565</v>
      </c>
      <c r="O52" s="65">
        <v>576</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153</v>
      </c>
      <c r="L53" s="69">
        <v>137</v>
      </c>
      <c r="M53" s="69">
        <v>110</v>
      </c>
      <c r="N53" s="69">
        <v>146</v>
      </c>
      <c r="O53" s="70">
        <v>146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0" t="s">
        <v>24</v>
      </c>
      <c r="C57" s="1201"/>
      <c r="D57" s="1204" t="s">
        <v>25</v>
      </c>
      <c r="E57" s="1205"/>
      <c r="F57" s="1205"/>
      <c r="G57" s="1205"/>
      <c r="H57" s="1205"/>
      <c r="I57" s="1205"/>
      <c r="J57" s="1206"/>
      <c r="K57" s="83"/>
      <c r="L57" s="84"/>
      <c r="M57" s="84"/>
      <c r="N57" s="84"/>
      <c r="O57" s="85"/>
    </row>
    <row r="58" spans="1:21" ht="31.5" customHeight="1" thickBot="1" x14ac:dyDescent="0.2">
      <c r="B58" s="1202"/>
      <c r="C58" s="1203"/>
      <c r="D58" s="1207" t="s">
        <v>26</v>
      </c>
      <c r="E58" s="1208"/>
      <c r="F58" s="1208"/>
      <c r="G58" s="1208"/>
      <c r="H58" s="1208"/>
      <c r="I58" s="1208"/>
      <c r="J58" s="120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XMrhoT6RM+jkgbSJnLWFmTPCXVSD55oWPWOHGGWsY6gcqYradVFcwHjWOmt65BjkOxhannoUVHhzvpoE+J9g==" saltValue="zy49WJenVAWkJ3IJNczz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10" t="s">
        <v>29</v>
      </c>
      <c r="C41" s="1211"/>
      <c r="D41" s="102"/>
      <c r="E41" s="1216" t="s">
        <v>30</v>
      </c>
      <c r="F41" s="1216"/>
      <c r="G41" s="1216"/>
      <c r="H41" s="1217"/>
      <c r="I41" s="346">
        <v>6303</v>
      </c>
      <c r="J41" s="347">
        <v>6502</v>
      </c>
      <c r="K41" s="347">
        <v>6306</v>
      </c>
      <c r="L41" s="347">
        <v>6455</v>
      </c>
      <c r="M41" s="348">
        <v>6279</v>
      </c>
    </row>
    <row r="42" spans="2:13" ht="27.75" customHeight="1" x14ac:dyDescent="0.15">
      <c r="B42" s="1212"/>
      <c r="C42" s="1213"/>
      <c r="D42" s="103"/>
      <c r="E42" s="1218" t="s">
        <v>31</v>
      </c>
      <c r="F42" s="1218"/>
      <c r="G42" s="1218"/>
      <c r="H42" s="1219"/>
      <c r="I42" s="349" t="s">
        <v>518</v>
      </c>
      <c r="J42" s="350" t="s">
        <v>518</v>
      </c>
      <c r="K42" s="350" t="s">
        <v>518</v>
      </c>
      <c r="L42" s="350" t="s">
        <v>518</v>
      </c>
      <c r="M42" s="351" t="s">
        <v>518</v>
      </c>
    </row>
    <row r="43" spans="2:13" ht="27.75" customHeight="1" x14ac:dyDescent="0.15">
      <c r="B43" s="1212"/>
      <c r="C43" s="1213"/>
      <c r="D43" s="103"/>
      <c r="E43" s="1218" t="s">
        <v>32</v>
      </c>
      <c r="F43" s="1218"/>
      <c r="G43" s="1218"/>
      <c r="H43" s="1219"/>
      <c r="I43" s="349">
        <v>776</v>
      </c>
      <c r="J43" s="350">
        <v>816</v>
      </c>
      <c r="K43" s="350">
        <v>744</v>
      </c>
      <c r="L43" s="350">
        <v>632</v>
      </c>
      <c r="M43" s="351">
        <v>544</v>
      </c>
    </row>
    <row r="44" spans="2:13" ht="27.75" customHeight="1" x14ac:dyDescent="0.15">
      <c r="B44" s="1212"/>
      <c r="C44" s="1213"/>
      <c r="D44" s="103"/>
      <c r="E44" s="1218" t="s">
        <v>33</v>
      </c>
      <c r="F44" s="1218"/>
      <c r="G44" s="1218"/>
      <c r="H44" s="1219"/>
      <c r="I44" s="349" t="s">
        <v>518</v>
      </c>
      <c r="J44" s="350" t="s">
        <v>518</v>
      </c>
      <c r="K44" s="350" t="s">
        <v>518</v>
      </c>
      <c r="L44" s="350" t="s">
        <v>518</v>
      </c>
      <c r="M44" s="351" t="s">
        <v>518</v>
      </c>
    </row>
    <row r="45" spans="2:13" ht="27.75" customHeight="1" x14ac:dyDescent="0.15">
      <c r="B45" s="1212"/>
      <c r="C45" s="1213"/>
      <c r="D45" s="103"/>
      <c r="E45" s="1218" t="s">
        <v>34</v>
      </c>
      <c r="F45" s="1218"/>
      <c r="G45" s="1218"/>
      <c r="H45" s="1219"/>
      <c r="I45" s="349">
        <v>786</v>
      </c>
      <c r="J45" s="350">
        <v>750</v>
      </c>
      <c r="K45" s="350">
        <v>734</v>
      </c>
      <c r="L45" s="350">
        <v>739</v>
      </c>
      <c r="M45" s="351">
        <v>725</v>
      </c>
    </row>
    <row r="46" spans="2:13" ht="27.75" customHeight="1" x14ac:dyDescent="0.15">
      <c r="B46" s="1212"/>
      <c r="C46" s="1213"/>
      <c r="D46" s="104"/>
      <c r="E46" s="1218" t="s">
        <v>35</v>
      </c>
      <c r="F46" s="1218"/>
      <c r="G46" s="1218"/>
      <c r="H46" s="1219"/>
      <c r="I46" s="349" t="s">
        <v>518</v>
      </c>
      <c r="J46" s="350" t="s">
        <v>518</v>
      </c>
      <c r="K46" s="350" t="s">
        <v>518</v>
      </c>
      <c r="L46" s="350" t="s">
        <v>518</v>
      </c>
      <c r="M46" s="351" t="s">
        <v>518</v>
      </c>
    </row>
    <row r="47" spans="2:13" ht="27.75" customHeight="1" x14ac:dyDescent="0.15">
      <c r="B47" s="1212"/>
      <c r="C47" s="1213"/>
      <c r="D47" s="105"/>
      <c r="E47" s="1220" t="s">
        <v>36</v>
      </c>
      <c r="F47" s="1221"/>
      <c r="G47" s="1221"/>
      <c r="H47" s="1222"/>
      <c r="I47" s="349" t="s">
        <v>518</v>
      </c>
      <c r="J47" s="350" t="s">
        <v>518</v>
      </c>
      <c r="K47" s="350" t="s">
        <v>518</v>
      </c>
      <c r="L47" s="350" t="s">
        <v>518</v>
      </c>
      <c r="M47" s="351" t="s">
        <v>518</v>
      </c>
    </row>
    <row r="48" spans="2:13" ht="27.75" customHeight="1" x14ac:dyDescent="0.15">
      <c r="B48" s="1212"/>
      <c r="C48" s="1213"/>
      <c r="D48" s="103"/>
      <c r="E48" s="1218" t="s">
        <v>37</v>
      </c>
      <c r="F48" s="1218"/>
      <c r="G48" s="1218"/>
      <c r="H48" s="1219"/>
      <c r="I48" s="349" t="s">
        <v>518</v>
      </c>
      <c r="J48" s="350" t="s">
        <v>518</v>
      </c>
      <c r="K48" s="350" t="s">
        <v>518</v>
      </c>
      <c r="L48" s="350" t="s">
        <v>518</v>
      </c>
      <c r="M48" s="351" t="s">
        <v>518</v>
      </c>
    </row>
    <row r="49" spans="2:13" ht="27.75" customHeight="1" x14ac:dyDescent="0.15">
      <c r="B49" s="1214"/>
      <c r="C49" s="1215"/>
      <c r="D49" s="103"/>
      <c r="E49" s="1218" t="s">
        <v>38</v>
      </c>
      <c r="F49" s="1218"/>
      <c r="G49" s="1218"/>
      <c r="H49" s="1219"/>
      <c r="I49" s="349" t="s">
        <v>518</v>
      </c>
      <c r="J49" s="350" t="s">
        <v>518</v>
      </c>
      <c r="K49" s="350" t="s">
        <v>518</v>
      </c>
      <c r="L49" s="350" t="s">
        <v>518</v>
      </c>
      <c r="M49" s="351" t="s">
        <v>518</v>
      </c>
    </row>
    <row r="50" spans="2:13" ht="27.75" customHeight="1" x14ac:dyDescent="0.15">
      <c r="B50" s="1223" t="s">
        <v>39</v>
      </c>
      <c r="C50" s="1224"/>
      <c r="D50" s="106"/>
      <c r="E50" s="1218" t="s">
        <v>40</v>
      </c>
      <c r="F50" s="1218"/>
      <c r="G50" s="1218"/>
      <c r="H50" s="1219"/>
      <c r="I50" s="349">
        <v>2007</v>
      </c>
      <c r="J50" s="350">
        <v>1802</v>
      </c>
      <c r="K50" s="350">
        <v>1654</v>
      </c>
      <c r="L50" s="350">
        <v>1641</v>
      </c>
      <c r="M50" s="351">
        <v>1681</v>
      </c>
    </row>
    <row r="51" spans="2:13" ht="27.75" customHeight="1" x14ac:dyDescent="0.15">
      <c r="B51" s="1212"/>
      <c r="C51" s="1213"/>
      <c r="D51" s="103"/>
      <c r="E51" s="1218" t="s">
        <v>41</v>
      </c>
      <c r="F51" s="1218"/>
      <c r="G51" s="1218"/>
      <c r="H51" s="1219"/>
      <c r="I51" s="349">
        <v>625</v>
      </c>
      <c r="J51" s="350">
        <v>560</v>
      </c>
      <c r="K51" s="350">
        <v>519</v>
      </c>
      <c r="L51" s="350">
        <v>569</v>
      </c>
      <c r="M51" s="351">
        <v>550</v>
      </c>
    </row>
    <row r="52" spans="2:13" ht="27.75" customHeight="1" x14ac:dyDescent="0.15">
      <c r="B52" s="1214"/>
      <c r="C52" s="1215"/>
      <c r="D52" s="103"/>
      <c r="E52" s="1218" t="s">
        <v>42</v>
      </c>
      <c r="F52" s="1218"/>
      <c r="G52" s="1218"/>
      <c r="H52" s="1219"/>
      <c r="I52" s="349">
        <v>4738</v>
      </c>
      <c r="J52" s="350">
        <v>4914</v>
      </c>
      <c r="K52" s="350">
        <v>4790</v>
      </c>
      <c r="L52" s="350">
        <v>4828</v>
      </c>
      <c r="M52" s="351">
        <v>4438</v>
      </c>
    </row>
    <row r="53" spans="2:13" ht="27.75" customHeight="1" thickBot="1" x14ac:dyDescent="0.2">
      <c r="B53" s="1225" t="s">
        <v>43</v>
      </c>
      <c r="C53" s="1226"/>
      <c r="D53" s="107"/>
      <c r="E53" s="1227" t="s">
        <v>44</v>
      </c>
      <c r="F53" s="1227"/>
      <c r="G53" s="1227"/>
      <c r="H53" s="1228"/>
      <c r="I53" s="352">
        <v>496</v>
      </c>
      <c r="J53" s="353">
        <v>792</v>
      </c>
      <c r="K53" s="353">
        <v>821</v>
      </c>
      <c r="L53" s="353">
        <v>788</v>
      </c>
      <c r="M53" s="354">
        <v>880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7FL95+Um8cZh7FAGQtEOpTpUwdmuP3rN5rSYCWMVnZgbbK/1AZBDWTEEZ9OoGlfvtOO9+xFRtMlgAY5YJMdlA==" saltValue="9CyekNn8lPyjb2VQVPDY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7" t="s">
        <v>47</v>
      </c>
      <c r="D55" s="1237"/>
      <c r="E55" s="1238"/>
      <c r="F55" s="119">
        <v>523</v>
      </c>
      <c r="G55" s="119">
        <v>479</v>
      </c>
      <c r="H55" s="120">
        <v>635</v>
      </c>
    </row>
    <row r="56" spans="2:8" ht="52.5" customHeight="1" x14ac:dyDescent="0.15">
      <c r="B56" s="121"/>
      <c r="C56" s="1239" t="s">
        <v>48</v>
      </c>
      <c r="D56" s="1239"/>
      <c r="E56" s="1240"/>
      <c r="F56" s="122">
        <v>190</v>
      </c>
      <c r="G56" s="122">
        <v>219</v>
      </c>
      <c r="H56" s="123">
        <v>220</v>
      </c>
    </row>
    <row r="57" spans="2:8" ht="53.25" customHeight="1" x14ac:dyDescent="0.15">
      <c r="B57" s="121"/>
      <c r="C57" s="1241" t="s">
        <v>49</v>
      </c>
      <c r="D57" s="1241"/>
      <c r="E57" s="1242"/>
      <c r="F57" s="124">
        <v>794</v>
      </c>
      <c r="G57" s="124">
        <v>791</v>
      </c>
      <c r="H57" s="125">
        <v>780</v>
      </c>
    </row>
    <row r="58" spans="2:8" ht="45.75" customHeight="1" x14ac:dyDescent="0.15">
      <c r="B58" s="126"/>
      <c r="C58" s="1229" t="s">
        <v>584</v>
      </c>
      <c r="D58" s="1230"/>
      <c r="E58" s="1231"/>
      <c r="F58" s="127">
        <v>405</v>
      </c>
      <c r="G58" s="127">
        <v>362</v>
      </c>
      <c r="H58" s="128">
        <v>334</v>
      </c>
    </row>
    <row r="59" spans="2:8" ht="45.75" customHeight="1" x14ac:dyDescent="0.15">
      <c r="B59" s="126"/>
      <c r="C59" s="1229" t="s">
        <v>585</v>
      </c>
      <c r="D59" s="1230"/>
      <c r="E59" s="1231"/>
      <c r="F59" s="127">
        <v>146</v>
      </c>
      <c r="G59" s="127">
        <v>182</v>
      </c>
      <c r="H59" s="128">
        <v>198</v>
      </c>
    </row>
    <row r="60" spans="2:8" ht="45.75" customHeight="1" x14ac:dyDescent="0.15">
      <c r="B60" s="126"/>
      <c r="C60" s="1229" t="s">
        <v>586</v>
      </c>
      <c r="D60" s="1230"/>
      <c r="E60" s="1231"/>
      <c r="F60" s="127">
        <v>80</v>
      </c>
      <c r="G60" s="127">
        <v>81</v>
      </c>
      <c r="H60" s="128">
        <v>81</v>
      </c>
    </row>
    <row r="61" spans="2:8" ht="45.75" customHeight="1" x14ac:dyDescent="0.15">
      <c r="B61" s="126"/>
      <c r="C61" s="1229" t="s">
        <v>587</v>
      </c>
      <c r="D61" s="1230"/>
      <c r="E61" s="1231"/>
      <c r="F61" s="127">
        <v>59</v>
      </c>
      <c r="G61" s="127">
        <v>60</v>
      </c>
      <c r="H61" s="128">
        <v>65</v>
      </c>
    </row>
    <row r="62" spans="2:8" ht="45.75" customHeight="1" thickBot="1" x14ac:dyDescent="0.2">
      <c r="B62" s="129"/>
      <c r="C62" s="1232" t="s">
        <v>588</v>
      </c>
      <c r="D62" s="1233"/>
      <c r="E62" s="1234"/>
      <c r="F62" s="130">
        <v>55</v>
      </c>
      <c r="G62" s="130">
        <v>54</v>
      </c>
      <c r="H62" s="131">
        <v>53</v>
      </c>
    </row>
    <row r="63" spans="2:8" ht="52.5" customHeight="1" thickBot="1" x14ac:dyDescent="0.2">
      <c r="B63" s="132"/>
      <c r="C63" s="1235" t="s">
        <v>50</v>
      </c>
      <c r="D63" s="1235"/>
      <c r="E63" s="1236"/>
      <c r="F63" s="133">
        <v>1506</v>
      </c>
      <c r="G63" s="133">
        <v>1490</v>
      </c>
      <c r="H63" s="134">
        <v>1635</v>
      </c>
    </row>
    <row r="64" spans="2:8" x14ac:dyDescent="0.15"/>
  </sheetData>
  <sheetProtection algorithmName="SHA-512" hashValue="2o00UH8ze0aJXr3vQfl+/BZgnLXkqsZkScYO103MT7o/Za3IPwnweYOUdr08opiaFaj4pfrYz+PXDh8fqFbAWA==" saltValue="CwN9eEuxZWDLOiPFk5tA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2B717-BC65-4666-A359-6E0BA3F35739}">
  <dimension ref="A1:DE85"/>
  <sheetViews>
    <sheetView tabSelected="1" topLeftCell="AZ13" workbookViewId="0">
      <selection activeCell="CQ39" sqref="CQ39"/>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591</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592</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1" t="s">
        <v>593</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x14ac:dyDescent="0.15">
      <c r="B44" s="369"/>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x14ac:dyDescent="0.15">
      <c r="B45" s="369"/>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x14ac:dyDescent="0.15">
      <c r="B46" s="369"/>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x14ac:dyDescent="0.15">
      <c r="B47" s="369"/>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594</v>
      </c>
    </row>
    <row r="50" spans="1:109" x14ac:dyDescent="0.15">
      <c r="B50" s="369"/>
      <c r="G50" s="1243"/>
      <c r="H50" s="1243"/>
      <c r="I50" s="1243"/>
      <c r="J50" s="1243"/>
      <c r="K50" s="379"/>
      <c r="L50" s="379"/>
      <c r="M50" s="380"/>
      <c r="N50" s="38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49" t="s">
        <v>560</v>
      </c>
      <c r="BQ50" s="1249"/>
      <c r="BR50" s="1249"/>
      <c r="BS50" s="1249"/>
      <c r="BT50" s="1249"/>
      <c r="BU50" s="1249"/>
      <c r="BV50" s="1249"/>
      <c r="BW50" s="1249"/>
      <c r="BX50" s="1249" t="s">
        <v>561</v>
      </c>
      <c r="BY50" s="1249"/>
      <c r="BZ50" s="1249"/>
      <c r="CA50" s="1249"/>
      <c r="CB50" s="1249"/>
      <c r="CC50" s="1249"/>
      <c r="CD50" s="1249"/>
      <c r="CE50" s="1249"/>
      <c r="CF50" s="1249" t="s">
        <v>562</v>
      </c>
      <c r="CG50" s="1249"/>
      <c r="CH50" s="1249"/>
      <c r="CI50" s="1249"/>
      <c r="CJ50" s="1249"/>
      <c r="CK50" s="1249"/>
      <c r="CL50" s="1249"/>
      <c r="CM50" s="1249"/>
      <c r="CN50" s="1249" t="s">
        <v>563</v>
      </c>
      <c r="CO50" s="1249"/>
      <c r="CP50" s="1249"/>
      <c r="CQ50" s="1249"/>
      <c r="CR50" s="1249"/>
      <c r="CS50" s="1249"/>
      <c r="CT50" s="1249"/>
      <c r="CU50" s="1249"/>
      <c r="CV50" s="1249" t="s">
        <v>564</v>
      </c>
      <c r="CW50" s="1249"/>
      <c r="CX50" s="1249"/>
      <c r="CY50" s="1249"/>
      <c r="CZ50" s="1249"/>
      <c r="DA50" s="1249"/>
      <c r="DB50" s="1249"/>
      <c r="DC50" s="1249"/>
    </row>
    <row r="51" spans="1:109" ht="13.5" customHeight="1" x14ac:dyDescent="0.15">
      <c r="B51" s="369"/>
      <c r="G51" s="1260"/>
      <c r="H51" s="1260"/>
      <c r="I51" s="1264"/>
      <c r="J51" s="1264"/>
      <c r="K51" s="1250"/>
      <c r="L51" s="1250"/>
      <c r="M51" s="1250"/>
      <c r="N51" s="1250"/>
      <c r="AM51" s="378"/>
      <c r="AN51" s="1248" t="s">
        <v>595</v>
      </c>
      <c r="AO51" s="1248"/>
      <c r="AP51" s="1248"/>
      <c r="AQ51" s="1248"/>
      <c r="AR51" s="1248"/>
      <c r="AS51" s="1248"/>
      <c r="AT51" s="1248"/>
      <c r="AU51" s="1248"/>
      <c r="AV51" s="1248"/>
      <c r="AW51" s="1248"/>
      <c r="AX51" s="1248"/>
      <c r="AY51" s="1248"/>
      <c r="AZ51" s="1248"/>
      <c r="BA51" s="1248"/>
      <c r="BB51" s="1248" t="s">
        <v>596</v>
      </c>
      <c r="BC51" s="1248"/>
      <c r="BD51" s="1248"/>
      <c r="BE51" s="1248"/>
      <c r="BF51" s="1248"/>
      <c r="BG51" s="1248"/>
      <c r="BH51" s="1248"/>
      <c r="BI51" s="1248"/>
      <c r="BJ51" s="1248"/>
      <c r="BK51" s="1248"/>
      <c r="BL51" s="1248"/>
      <c r="BM51" s="1248"/>
      <c r="BN51" s="1248"/>
      <c r="BO51" s="1248"/>
      <c r="BP51" s="1245">
        <v>18.8</v>
      </c>
      <c r="BQ51" s="1245"/>
      <c r="BR51" s="1245"/>
      <c r="BS51" s="1245"/>
      <c r="BT51" s="1245"/>
      <c r="BU51" s="1245"/>
      <c r="BV51" s="1245"/>
      <c r="BW51" s="1245"/>
      <c r="BX51" s="1245">
        <v>30.3</v>
      </c>
      <c r="BY51" s="1245"/>
      <c r="BZ51" s="1245"/>
      <c r="CA51" s="1245"/>
      <c r="CB51" s="1245"/>
      <c r="CC51" s="1245"/>
      <c r="CD51" s="1245"/>
      <c r="CE51" s="1245"/>
      <c r="CF51" s="1245">
        <v>31.6</v>
      </c>
      <c r="CG51" s="1245"/>
      <c r="CH51" s="1245"/>
      <c r="CI51" s="1245"/>
      <c r="CJ51" s="1245"/>
      <c r="CK51" s="1245"/>
      <c r="CL51" s="1245"/>
      <c r="CM51" s="1245"/>
      <c r="CN51" s="1245">
        <v>28.7</v>
      </c>
      <c r="CO51" s="1245"/>
      <c r="CP51" s="1245"/>
      <c r="CQ51" s="1245"/>
      <c r="CR51" s="1245"/>
      <c r="CS51" s="1245"/>
      <c r="CT51" s="1245"/>
      <c r="CU51" s="1245"/>
      <c r="CV51" s="1245">
        <v>29.7</v>
      </c>
      <c r="CW51" s="1245"/>
      <c r="CX51" s="1245"/>
      <c r="CY51" s="1245"/>
      <c r="CZ51" s="1245"/>
      <c r="DA51" s="1245"/>
      <c r="DB51" s="1245"/>
      <c r="DC51" s="1245"/>
    </row>
    <row r="52" spans="1:109" x14ac:dyDescent="0.15">
      <c r="B52" s="369"/>
      <c r="G52" s="1260"/>
      <c r="H52" s="1260"/>
      <c r="I52" s="1264"/>
      <c r="J52" s="1264"/>
      <c r="K52" s="1250"/>
      <c r="L52" s="1250"/>
      <c r="M52" s="1250"/>
      <c r="N52" s="1250"/>
      <c r="AM52" s="37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7"/>
      <c r="B53" s="369"/>
      <c r="G53" s="1260"/>
      <c r="H53" s="1260"/>
      <c r="I53" s="1243"/>
      <c r="J53" s="1243"/>
      <c r="K53" s="1250"/>
      <c r="L53" s="1250"/>
      <c r="M53" s="1250"/>
      <c r="N53" s="1250"/>
      <c r="AM53" s="378"/>
      <c r="AN53" s="1248"/>
      <c r="AO53" s="1248"/>
      <c r="AP53" s="1248"/>
      <c r="AQ53" s="1248"/>
      <c r="AR53" s="1248"/>
      <c r="AS53" s="1248"/>
      <c r="AT53" s="1248"/>
      <c r="AU53" s="1248"/>
      <c r="AV53" s="1248"/>
      <c r="AW53" s="1248"/>
      <c r="AX53" s="1248"/>
      <c r="AY53" s="1248"/>
      <c r="AZ53" s="1248"/>
      <c r="BA53" s="1248"/>
      <c r="BB53" s="1248" t="s">
        <v>597</v>
      </c>
      <c r="BC53" s="1248"/>
      <c r="BD53" s="1248"/>
      <c r="BE53" s="1248"/>
      <c r="BF53" s="1248"/>
      <c r="BG53" s="1248"/>
      <c r="BH53" s="1248"/>
      <c r="BI53" s="1248"/>
      <c r="BJ53" s="1248"/>
      <c r="BK53" s="1248"/>
      <c r="BL53" s="1248"/>
      <c r="BM53" s="1248"/>
      <c r="BN53" s="1248"/>
      <c r="BO53" s="1248"/>
      <c r="BP53" s="1245">
        <v>65.8</v>
      </c>
      <c r="BQ53" s="1245"/>
      <c r="BR53" s="1245"/>
      <c r="BS53" s="1245"/>
      <c r="BT53" s="1245"/>
      <c r="BU53" s="1245"/>
      <c r="BV53" s="1245"/>
      <c r="BW53" s="1245"/>
      <c r="BX53" s="1245">
        <v>66.3</v>
      </c>
      <c r="BY53" s="1245"/>
      <c r="BZ53" s="1245"/>
      <c r="CA53" s="1245"/>
      <c r="CB53" s="1245"/>
      <c r="CC53" s="1245"/>
      <c r="CD53" s="1245"/>
      <c r="CE53" s="1245"/>
      <c r="CF53" s="1245">
        <v>68.599999999999994</v>
      </c>
      <c r="CG53" s="1245"/>
      <c r="CH53" s="1245"/>
      <c r="CI53" s="1245"/>
      <c r="CJ53" s="1245"/>
      <c r="CK53" s="1245"/>
      <c r="CL53" s="1245"/>
      <c r="CM53" s="1245"/>
      <c r="CN53" s="1245">
        <v>70.3</v>
      </c>
      <c r="CO53" s="1245"/>
      <c r="CP53" s="1245"/>
      <c r="CQ53" s="1245"/>
      <c r="CR53" s="1245"/>
      <c r="CS53" s="1245"/>
      <c r="CT53" s="1245"/>
      <c r="CU53" s="1245"/>
      <c r="CV53" s="1245">
        <v>72.2</v>
      </c>
      <c r="CW53" s="1245"/>
      <c r="CX53" s="1245"/>
      <c r="CY53" s="1245"/>
      <c r="CZ53" s="1245"/>
      <c r="DA53" s="1245"/>
      <c r="DB53" s="1245"/>
      <c r="DC53" s="1245"/>
    </row>
    <row r="54" spans="1:109" x14ac:dyDescent="0.15">
      <c r="A54" s="377"/>
      <c r="B54" s="369"/>
      <c r="G54" s="1260"/>
      <c r="H54" s="1260"/>
      <c r="I54" s="1243"/>
      <c r="J54" s="1243"/>
      <c r="K54" s="1250"/>
      <c r="L54" s="1250"/>
      <c r="M54" s="1250"/>
      <c r="N54" s="1250"/>
      <c r="AM54" s="37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7"/>
      <c r="B55" s="369"/>
      <c r="G55" s="1243"/>
      <c r="H55" s="1243"/>
      <c r="I55" s="1243"/>
      <c r="J55" s="1243"/>
      <c r="K55" s="1250"/>
      <c r="L55" s="1250"/>
      <c r="M55" s="1250"/>
      <c r="N55" s="1250"/>
      <c r="AN55" s="1249" t="s">
        <v>598</v>
      </c>
      <c r="AO55" s="1249"/>
      <c r="AP55" s="1249"/>
      <c r="AQ55" s="1249"/>
      <c r="AR55" s="1249"/>
      <c r="AS55" s="1249"/>
      <c r="AT55" s="1249"/>
      <c r="AU55" s="1249"/>
      <c r="AV55" s="1249"/>
      <c r="AW55" s="1249"/>
      <c r="AX55" s="1249"/>
      <c r="AY55" s="1249"/>
      <c r="AZ55" s="1249"/>
      <c r="BA55" s="1249"/>
      <c r="BB55" s="1248" t="s">
        <v>596</v>
      </c>
      <c r="BC55" s="1248"/>
      <c r="BD55" s="1248"/>
      <c r="BE55" s="1248"/>
      <c r="BF55" s="1248"/>
      <c r="BG55" s="1248"/>
      <c r="BH55" s="1248"/>
      <c r="BI55" s="1248"/>
      <c r="BJ55" s="1248"/>
      <c r="BK55" s="1248"/>
      <c r="BL55" s="1248"/>
      <c r="BM55" s="1248"/>
      <c r="BN55" s="1248"/>
      <c r="BO55" s="1248"/>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x14ac:dyDescent="0.15">
      <c r="A56" s="377"/>
      <c r="B56" s="369"/>
      <c r="G56" s="1243"/>
      <c r="H56" s="1243"/>
      <c r="I56" s="1243"/>
      <c r="J56" s="1243"/>
      <c r="K56" s="1250"/>
      <c r="L56" s="1250"/>
      <c r="M56" s="1250"/>
      <c r="N56" s="1250"/>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x14ac:dyDescent="0.15">
      <c r="B57" s="381"/>
      <c r="G57" s="1243"/>
      <c r="H57" s="1243"/>
      <c r="I57" s="1246"/>
      <c r="J57" s="1246"/>
      <c r="K57" s="1250"/>
      <c r="L57" s="1250"/>
      <c r="M57" s="1250"/>
      <c r="N57" s="1250"/>
      <c r="AM57" s="363"/>
      <c r="AN57" s="1249"/>
      <c r="AO57" s="1249"/>
      <c r="AP57" s="1249"/>
      <c r="AQ57" s="1249"/>
      <c r="AR57" s="1249"/>
      <c r="AS57" s="1249"/>
      <c r="AT57" s="1249"/>
      <c r="AU57" s="1249"/>
      <c r="AV57" s="1249"/>
      <c r="AW57" s="1249"/>
      <c r="AX57" s="1249"/>
      <c r="AY57" s="1249"/>
      <c r="AZ57" s="1249"/>
      <c r="BA57" s="1249"/>
      <c r="BB57" s="1248" t="s">
        <v>597</v>
      </c>
      <c r="BC57" s="1248"/>
      <c r="BD57" s="1248"/>
      <c r="BE57" s="1248"/>
      <c r="BF57" s="1248"/>
      <c r="BG57" s="1248"/>
      <c r="BH57" s="1248"/>
      <c r="BI57" s="1248"/>
      <c r="BJ57" s="1248"/>
      <c r="BK57" s="1248"/>
      <c r="BL57" s="1248"/>
      <c r="BM57" s="1248"/>
      <c r="BN57" s="1248"/>
      <c r="BO57" s="1248"/>
      <c r="BP57" s="1245">
        <v>58.2</v>
      </c>
      <c r="BQ57" s="1245"/>
      <c r="BR57" s="1245"/>
      <c r="BS57" s="1245"/>
      <c r="BT57" s="1245"/>
      <c r="BU57" s="1245"/>
      <c r="BV57" s="1245"/>
      <c r="BW57" s="1245"/>
      <c r="BX57" s="1245">
        <v>60.1</v>
      </c>
      <c r="BY57" s="1245"/>
      <c r="BZ57" s="1245"/>
      <c r="CA57" s="1245"/>
      <c r="CB57" s="1245"/>
      <c r="CC57" s="1245"/>
      <c r="CD57" s="1245"/>
      <c r="CE57" s="1245"/>
      <c r="CF57" s="1245">
        <v>61.6</v>
      </c>
      <c r="CG57" s="1245"/>
      <c r="CH57" s="1245"/>
      <c r="CI57" s="1245"/>
      <c r="CJ57" s="1245"/>
      <c r="CK57" s="1245"/>
      <c r="CL57" s="1245"/>
      <c r="CM57" s="1245"/>
      <c r="CN57" s="1245">
        <v>64</v>
      </c>
      <c r="CO57" s="1245"/>
      <c r="CP57" s="1245"/>
      <c r="CQ57" s="1245"/>
      <c r="CR57" s="1245"/>
      <c r="CS57" s="1245"/>
      <c r="CT57" s="1245"/>
      <c r="CU57" s="1245"/>
      <c r="CV57" s="1245">
        <v>62.8</v>
      </c>
      <c r="CW57" s="1245"/>
      <c r="CX57" s="1245"/>
      <c r="CY57" s="1245"/>
      <c r="CZ57" s="1245"/>
      <c r="DA57" s="1245"/>
      <c r="DB57" s="1245"/>
      <c r="DC57" s="1245"/>
      <c r="DD57" s="382"/>
      <c r="DE57" s="381"/>
    </row>
    <row r="58" spans="1:109" s="377" customFormat="1" x14ac:dyDescent="0.15">
      <c r="A58" s="363"/>
      <c r="B58" s="381"/>
      <c r="G58" s="1243"/>
      <c r="H58" s="1243"/>
      <c r="I58" s="1246"/>
      <c r="J58" s="1246"/>
      <c r="K58" s="1250"/>
      <c r="L58" s="1250"/>
      <c r="M58" s="1250"/>
      <c r="N58" s="1250"/>
      <c r="AM58" s="363"/>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599</v>
      </c>
    </row>
    <row r="64" spans="1:109" x14ac:dyDescent="0.15">
      <c r="B64" s="369"/>
      <c r="G64" s="376"/>
      <c r="I64" s="389"/>
      <c r="J64" s="389"/>
      <c r="K64" s="389"/>
      <c r="L64" s="389"/>
      <c r="M64" s="389"/>
      <c r="N64" s="390"/>
      <c r="AM64" s="376"/>
      <c r="AN64" s="376" t="s">
        <v>592</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1" t="s">
        <v>600</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x14ac:dyDescent="0.15">
      <c r="B66" s="369"/>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x14ac:dyDescent="0.15">
      <c r="B67" s="369"/>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x14ac:dyDescent="0.15">
      <c r="B68" s="369"/>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x14ac:dyDescent="0.15">
      <c r="B69" s="369"/>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594</v>
      </c>
    </row>
    <row r="72" spans="2:107" x14ac:dyDescent="0.15">
      <c r="B72" s="369"/>
      <c r="G72" s="1243"/>
      <c r="H72" s="1243"/>
      <c r="I72" s="1243"/>
      <c r="J72" s="1243"/>
      <c r="K72" s="379"/>
      <c r="L72" s="379"/>
      <c r="M72" s="380"/>
      <c r="N72" s="38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49" t="s">
        <v>560</v>
      </c>
      <c r="BQ72" s="1249"/>
      <c r="BR72" s="1249"/>
      <c r="BS72" s="1249"/>
      <c r="BT72" s="1249"/>
      <c r="BU72" s="1249"/>
      <c r="BV72" s="1249"/>
      <c r="BW72" s="1249"/>
      <c r="BX72" s="1249" t="s">
        <v>561</v>
      </c>
      <c r="BY72" s="1249"/>
      <c r="BZ72" s="1249"/>
      <c r="CA72" s="1249"/>
      <c r="CB72" s="1249"/>
      <c r="CC72" s="1249"/>
      <c r="CD72" s="1249"/>
      <c r="CE72" s="1249"/>
      <c r="CF72" s="1249" t="s">
        <v>562</v>
      </c>
      <c r="CG72" s="1249"/>
      <c r="CH72" s="1249"/>
      <c r="CI72" s="1249"/>
      <c r="CJ72" s="1249"/>
      <c r="CK72" s="1249"/>
      <c r="CL72" s="1249"/>
      <c r="CM72" s="1249"/>
      <c r="CN72" s="1249" t="s">
        <v>563</v>
      </c>
      <c r="CO72" s="1249"/>
      <c r="CP72" s="1249"/>
      <c r="CQ72" s="1249"/>
      <c r="CR72" s="1249"/>
      <c r="CS72" s="1249"/>
      <c r="CT72" s="1249"/>
      <c r="CU72" s="1249"/>
      <c r="CV72" s="1249" t="s">
        <v>564</v>
      </c>
      <c r="CW72" s="1249"/>
      <c r="CX72" s="1249"/>
      <c r="CY72" s="1249"/>
      <c r="CZ72" s="1249"/>
      <c r="DA72" s="1249"/>
      <c r="DB72" s="1249"/>
      <c r="DC72" s="1249"/>
    </row>
    <row r="73" spans="2:107" x14ac:dyDescent="0.15">
      <c r="B73" s="369"/>
      <c r="G73" s="1260"/>
      <c r="H73" s="1260"/>
      <c r="I73" s="1260"/>
      <c r="J73" s="1260"/>
      <c r="K73" s="1244"/>
      <c r="L73" s="1244"/>
      <c r="M73" s="1244"/>
      <c r="N73" s="1244"/>
      <c r="AM73" s="378"/>
      <c r="AN73" s="1248" t="s">
        <v>595</v>
      </c>
      <c r="AO73" s="1248"/>
      <c r="AP73" s="1248"/>
      <c r="AQ73" s="1248"/>
      <c r="AR73" s="1248"/>
      <c r="AS73" s="1248"/>
      <c r="AT73" s="1248"/>
      <c r="AU73" s="1248"/>
      <c r="AV73" s="1248"/>
      <c r="AW73" s="1248"/>
      <c r="AX73" s="1248"/>
      <c r="AY73" s="1248"/>
      <c r="AZ73" s="1248"/>
      <c r="BA73" s="1248"/>
      <c r="BB73" s="1248" t="s">
        <v>596</v>
      </c>
      <c r="BC73" s="1248"/>
      <c r="BD73" s="1248"/>
      <c r="BE73" s="1248"/>
      <c r="BF73" s="1248"/>
      <c r="BG73" s="1248"/>
      <c r="BH73" s="1248"/>
      <c r="BI73" s="1248"/>
      <c r="BJ73" s="1248"/>
      <c r="BK73" s="1248"/>
      <c r="BL73" s="1248"/>
      <c r="BM73" s="1248"/>
      <c r="BN73" s="1248"/>
      <c r="BO73" s="1248"/>
      <c r="BP73" s="1245">
        <v>18.8</v>
      </c>
      <c r="BQ73" s="1245"/>
      <c r="BR73" s="1245"/>
      <c r="BS73" s="1245"/>
      <c r="BT73" s="1245"/>
      <c r="BU73" s="1245"/>
      <c r="BV73" s="1245"/>
      <c r="BW73" s="1245"/>
      <c r="BX73" s="1245">
        <v>30.3</v>
      </c>
      <c r="BY73" s="1245"/>
      <c r="BZ73" s="1245"/>
      <c r="CA73" s="1245"/>
      <c r="CB73" s="1245"/>
      <c r="CC73" s="1245"/>
      <c r="CD73" s="1245"/>
      <c r="CE73" s="1245"/>
      <c r="CF73" s="1245">
        <v>31.6</v>
      </c>
      <c r="CG73" s="1245"/>
      <c r="CH73" s="1245"/>
      <c r="CI73" s="1245"/>
      <c r="CJ73" s="1245"/>
      <c r="CK73" s="1245"/>
      <c r="CL73" s="1245"/>
      <c r="CM73" s="1245"/>
      <c r="CN73" s="1245">
        <v>28.7</v>
      </c>
      <c r="CO73" s="1245"/>
      <c r="CP73" s="1245"/>
      <c r="CQ73" s="1245"/>
      <c r="CR73" s="1245"/>
      <c r="CS73" s="1245"/>
      <c r="CT73" s="1245"/>
      <c r="CU73" s="1245"/>
      <c r="CV73" s="1245">
        <v>29.7</v>
      </c>
      <c r="CW73" s="1245"/>
      <c r="CX73" s="1245"/>
      <c r="CY73" s="1245"/>
      <c r="CZ73" s="1245"/>
      <c r="DA73" s="1245"/>
      <c r="DB73" s="1245"/>
      <c r="DC73" s="1245"/>
    </row>
    <row r="74" spans="2:107" x14ac:dyDescent="0.15">
      <c r="B74" s="369"/>
      <c r="G74" s="1260"/>
      <c r="H74" s="1260"/>
      <c r="I74" s="1260"/>
      <c r="J74" s="1260"/>
      <c r="K74" s="1244"/>
      <c r="L74" s="1244"/>
      <c r="M74" s="1244"/>
      <c r="N74" s="1244"/>
      <c r="AM74" s="37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69"/>
      <c r="G75" s="1260"/>
      <c r="H75" s="1260"/>
      <c r="I75" s="1243"/>
      <c r="J75" s="1243"/>
      <c r="K75" s="1250"/>
      <c r="L75" s="1250"/>
      <c r="M75" s="1250"/>
      <c r="N75" s="1250"/>
      <c r="AM75" s="378"/>
      <c r="AN75" s="1248"/>
      <c r="AO75" s="1248"/>
      <c r="AP75" s="1248"/>
      <c r="AQ75" s="1248"/>
      <c r="AR75" s="1248"/>
      <c r="AS75" s="1248"/>
      <c r="AT75" s="1248"/>
      <c r="AU75" s="1248"/>
      <c r="AV75" s="1248"/>
      <c r="AW75" s="1248"/>
      <c r="AX75" s="1248"/>
      <c r="AY75" s="1248"/>
      <c r="AZ75" s="1248"/>
      <c r="BA75" s="1248"/>
      <c r="BB75" s="1248" t="s">
        <v>601</v>
      </c>
      <c r="BC75" s="1248"/>
      <c r="BD75" s="1248"/>
      <c r="BE75" s="1248"/>
      <c r="BF75" s="1248"/>
      <c r="BG75" s="1248"/>
      <c r="BH75" s="1248"/>
      <c r="BI75" s="1248"/>
      <c r="BJ75" s="1248"/>
      <c r="BK75" s="1248"/>
      <c r="BL75" s="1248"/>
      <c r="BM75" s="1248"/>
      <c r="BN75" s="1248"/>
      <c r="BO75" s="1248"/>
      <c r="BP75" s="1245">
        <v>6.5</v>
      </c>
      <c r="BQ75" s="1245"/>
      <c r="BR75" s="1245"/>
      <c r="BS75" s="1245"/>
      <c r="BT75" s="1245"/>
      <c r="BU75" s="1245"/>
      <c r="BV75" s="1245"/>
      <c r="BW75" s="1245"/>
      <c r="BX75" s="1245">
        <v>6</v>
      </c>
      <c r="BY75" s="1245"/>
      <c r="BZ75" s="1245"/>
      <c r="CA75" s="1245"/>
      <c r="CB75" s="1245"/>
      <c r="CC75" s="1245"/>
      <c r="CD75" s="1245"/>
      <c r="CE75" s="1245"/>
      <c r="CF75" s="1245">
        <v>5</v>
      </c>
      <c r="CG75" s="1245"/>
      <c r="CH75" s="1245"/>
      <c r="CI75" s="1245"/>
      <c r="CJ75" s="1245"/>
      <c r="CK75" s="1245"/>
      <c r="CL75" s="1245"/>
      <c r="CM75" s="1245"/>
      <c r="CN75" s="1245">
        <v>4.9000000000000004</v>
      </c>
      <c r="CO75" s="1245"/>
      <c r="CP75" s="1245"/>
      <c r="CQ75" s="1245"/>
      <c r="CR75" s="1245"/>
      <c r="CS75" s="1245"/>
      <c r="CT75" s="1245"/>
      <c r="CU75" s="1245"/>
      <c r="CV75" s="1245">
        <v>4.8</v>
      </c>
      <c r="CW75" s="1245"/>
      <c r="CX75" s="1245"/>
      <c r="CY75" s="1245"/>
      <c r="CZ75" s="1245"/>
      <c r="DA75" s="1245"/>
      <c r="DB75" s="1245"/>
      <c r="DC75" s="1245"/>
    </row>
    <row r="76" spans="2:107" x14ac:dyDescent="0.15">
      <c r="B76" s="369"/>
      <c r="G76" s="1260"/>
      <c r="H76" s="1260"/>
      <c r="I76" s="1243"/>
      <c r="J76" s="1243"/>
      <c r="K76" s="1250"/>
      <c r="L76" s="1250"/>
      <c r="M76" s="1250"/>
      <c r="N76" s="1250"/>
      <c r="AM76" s="37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69"/>
      <c r="G77" s="1243"/>
      <c r="H77" s="1243"/>
      <c r="I77" s="1243"/>
      <c r="J77" s="1243"/>
      <c r="K77" s="1244"/>
      <c r="L77" s="1244"/>
      <c r="M77" s="1244"/>
      <c r="N77" s="1244"/>
      <c r="AN77" s="1249" t="s">
        <v>598</v>
      </c>
      <c r="AO77" s="1249"/>
      <c r="AP77" s="1249"/>
      <c r="AQ77" s="1249"/>
      <c r="AR77" s="1249"/>
      <c r="AS77" s="1249"/>
      <c r="AT77" s="1249"/>
      <c r="AU77" s="1249"/>
      <c r="AV77" s="1249"/>
      <c r="AW77" s="1249"/>
      <c r="AX77" s="1249"/>
      <c r="AY77" s="1249"/>
      <c r="AZ77" s="1249"/>
      <c r="BA77" s="1249"/>
      <c r="BB77" s="1248" t="s">
        <v>596</v>
      </c>
      <c r="BC77" s="1248"/>
      <c r="BD77" s="1248"/>
      <c r="BE77" s="1248"/>
      <c r="BF77" s="1248"/>
      <c r="BG77" s="1248"/>
      <c r="BH77" s="1248"/>
      <c r="BI77" s="1248"/>
      <c r="BJ77" s="1248"/>
      <c r="BK77" s="1248"/>
      <c r="BL77" s="1248"/>
      <c r="BM77" s="1248"/>
      <c r="BN77" s="1248"/>
      <c r="BO77" s="1248"/>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x14ac:dyDescent="0.15">
      <c r="B78" s="369"/>
      <c r="G78" s="1243"/>
      <c r="H78" s="1243"/>
      <c r="I78" s="1243"/>
      <c r="J78" s="1243"/>
      <c r="K78" s="1244"/>
      <c r="L78" s="1244"/>
      <c r="M78" s="1244"/>
      <c r="N78" s="1244"/>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69"/>
      <c r="G79" s="1243"/>
      <c r="H79" s="1243"/>
      <c r="I79" s="1246"/>
      <c r="J79" s="1246"/>
      <c r="K79" s="1247"/>
      <c r="L79" s="1247"/>
      <c r="M79" s="1247"/>
      <c r="N79" s="1247"/>
      <c r="AN79" s="1249"/>
      <c r="AO79" s="1249"/>
      <c r="AP79" s="1249"/>
      <c r="AQ79" s="1249"/>
      <c r="AR79" s="1249"/>
      <c r="AS79" s="1249"/>
      <c r="AT79" s="1249"/>
      <c r="AU79" s="1249"/>
      <c r="AV79" s="1249"/>
      <c r="AW79" s="1249"/>
      <c r="AX79" s="1249"/>
      <c r="AY79" s="1249"/>
      <c r="AZ79" s="1249"/>
      <c r="BA79" s="1249"/>
      <c r="BB79" s="1248" t="s">
        <v>601</v>
      </c>
      <c r="BC79" s="1248"/>
      <c r="BD79" s="1248"/>
      <c r="BE79" s="1248"/>
      <c r="BF79" s="1248"/>
      <c r="BG79" s="1248"/>
      <c r="BH79" s="1248"/>
      <c r="BI79" s="1248"/>
      <c r="BJ79" s="1248"/>
      <c r="BK79" s="1248"/>
      <c r="BL79" s="1248"/>
      <c r="BM79" s="1248"/>
      <c r="BN79" s="1248"/>
      <c r="BO79" s="1248"/>
      <c r="BP79" s="1245">
        <v>8.5</v>
      </c>
      <c r="BQ79" s="1245"/>
      <c r="BR79" s="1245"/>
      <c r="BS79" s="1245"/>
      <c r="BT79" s="1245"/>
      <c r="BU79" s="1245"/>
      <c r="BV79" s="1245"/>
      <c r="BW79" s="1245"/>
      <c r="BX79" s="1245">
        <v>8.6</v>
      </c>
      <c r="BY79" s="1245"/>
      <c r="BZ79" s="1245"/>
      <c r="CA79" s="1245"/>
      <c r="CB79" s="1245"/>
      <c r="CC79" s="1245"/>
      <c r="CD79" s="1245"/>
      <c r="CE79" s="1245"/>
      <c r="CF79" s="1245">
        <v>8.6</v>
      </c>
      <c r="CG79" s="1245"/>
      <c r="CH79" s="1245"/>
      <c r="CI79" s="1245"/>
      <c r="CJ79" s="1245"/>
      <c r="CK79" s="1245"/>
      <c r="CL79" s="1245"/>
      <c r="CM79" s="1245"/>
      <c r="CN79" s="1245">
        <v>8.9</v>
      </c>
      <c r="CO79" s="1245"/>
      <c r="CP79" s="1245"/>
      <c r="CQ79" s="1245"/>
      <c r="CR79" s="1245"/>
      <c r="CS79" s="1245"/>
      <c r="CT79" s="1245"/>
      <c r="CU79" s="1245"/>
      <c r="CV79" s="1245">
        <v>8.3000000000000007</v>
      </c>
      <c r="CW79" s="1245"/>
      <c r="CX79" s="1245"/>
      <c r="CY79" s="1245"/>
      <c r="CZ79" s="1245"/>
      <c r="DA79" s="1245"/>
      <c r="DB79" s="1245"/>
      <c r="DC79" s="1245"/>
    </row>
    <row r="80" spans="2:107" x14ac:dyDescent="0.15">
      <c r="B80" s="369"/>
      <c r="G80" s="1243"/>
      <c r="H80" s="1243"/>
      <c r="I80" s="1246"/>
      <c r="J80" s="1246"/>
      <c r="K80" s="1247"/>
      <c r="L80" s="1247"/>
      <c r="M80" s="1247"/>
      <c r="N80" s="1247"/>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2C95-ADDA-47AF-BF1F-344E4EBD566D}">
  <dimension ref="A1:DR125"/>
  <sheetViews>
    <sheetView workbookViewId="0">
      <selection sqref="A1:XFD104857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3DC7-DECB-4929-B0A9-DD5F06F0EBBE}">
  <dimension ref="A1:DR125"/>
  <sheetViews>
    <sheetView zoomScale="40" zoomScaleNormal="40" workbookViewId="0">
      <selection activeCell="BW18" sqref="BW1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557</v>
      </c>
      <c r="G2" s="148"/>
      <c r="H2" s="149"/>
    </row>
    <row r="3" spans="1:8" x14ac:dyDescent="0.15">
      <c r="A3" s="145" t="s">
        <v>550</v>
      </c>
      <c r="B3" s="150"/>
      <c r="C3" s="151"/>
      <c r="D3" s="152">
        <v>152703</v>
      </c>
      <c r="E3" s="153"/>
      <c r="F3" s="154">
        <v>202870</v>
      </c>
      <c r="G3" s="155"/>
      <c r="H3" s="156"/>
    </row>
    <row r="4" spans="1:8" x14ac:dyDescent="0.15">
      <c r="A4" s="157"/>
      <c r="B4" s="158"/>
      <c r="C4" s="159"/>
      <c r="D4" s="160">
        <v>31035</v>
      </c>
      <c r="E4" s="161"/>
      <c r="F4" s="162">
        <v>79735</v>
      </c>
      <c r="G4" s="163"/>
      <c r="H4" s="164"/>
    </row>
    <row r="5" spans="1:8" x14ac:dyDescent="0.15">
      <c r="A5" s="145" t="s">
        <v>552</v>
      </c>
      <c r="B5" s="150"/>
      <c r="C5" s="151"/>
      <c r="D5" s="152">
        <v>162183</v>
      </c>
      <c r="E5" s="153"/>
      <c r="F5" s="154">
        <v>167497</v>
      </c>
      <c r="G5" s="155"/>
      <c r="H5" s="156"/>
    </row>
    <row r="6" spans="1:8" x14ac:dyDescent="0.15">
      <c r="A6" s="157"/>
      <c r="B6" s="158"/>
      <c r="C6" s="159"/>
      <c r="D6" s="160">
        <v>43480</v>
      </c>
      <c r="E6" s="161"/>
      <c r="F6" s="162">
        <v>82571</v>
      </c>
      <c r="G6" s="163"/>
      <c r="H6" s="164"/>
    </row>
    <row r="7" spans="1:8" x14ac:dyDescent="0.15">
      <c r="A7" s="145" t="s">
        <v>553</v>
      </c>
      <c r="B7" s="150"/>
      <c r="C7" s="151"/>
      <c r="D7" s="152">
        <v>87263</v>
      </c>
      <c r="E7" s="153"/>
      <c r="F7" s="154">
        <v>190274</v>
      </c>
      <c r="G7" s="155"/>
      <c r="H7" s="156"/>
    </row>
    <row r="8" spans="1:8" x14ac:dyDescent="0.15">
      <c r="A8" s="157"/>
      <c r="B8" s="158"/>
      <c r="C8" s="159"/>
      <c r="D8" s="160">
        <v>33990</v>
      </c>
      <c r="E8" s="161"/>
      <c r="F8" s="162">
        <v>88584</v>
      </c>
      <c r="G8" s="163"/>
      <c r="H8" s="164"/>
    </row>
    <row r="9" spans="1:8" x14ac:dyDescent="0.15">
      <c r="A9" s="145" t="s">
        <v>554</v>
      </c>
      <c r="B9" s="150"/>
      <c r="C9" s="151"/>
      <c r="D9" s="152">
        <v>154755</v>
      </c>
      <c r="E9" s="153"/>
      <c r="F9" s="154">
        <v>200194</v>
      </c>
      <c r="G9" s="155"/>
      <c r="H9" s="156"/>
    </row>
    <row r="10" spans="1:8" x14ac:dyDescent="0.15">
      <c r="A10" s="157"/>
      <c r="B10" s="158"/>
      <c r="C10" s="159"/>
      <c r="D10" s="160">
        <v>76217</v>
      </c>
      <c r="E10" s="161"/>
      <c r="F10" s="162">
        <v>106422</v>
      </c>
      <c r="G10" s="163"/>
      <c r="H10" s="164"/>
    </row>
    <row r="11" spans="1:8" x14ac:dyDescent="0.15">
      <c r="A11" s="145" t="s">
        <v>555</v>
      </c>
      <c r="B11" s="150"/>
      <c r="C11" s="151"/>
      <c r="D11" s="152">
        <v>90405</v>
      </c>
      <c r="E11" s="153"/>
      <c r="F11" s="154">
        <v>138402</v>
      </c>
      <c r="G11" s="155"/>
      <c r="H11" s="156"/>
    </row>
    <row r="12" spans="1:8" x14ac:dyDescent="0.15">
      <c r="A12" s="157"/>
      <c r="B12" s="158"/>
      <c r="C12" s="165"/>
      <c r="D12" s="160">
        <v>38771</v>
      </c>
      <c r="E12" s="161"/>
      <c r="F12" s="162">
        <v>70652</v>
      </c>
      <c r="G12" s="163"/>
      <c r="H12" s="164"/>
    </row>
    <row r="13" spans="1:8" x14ac:dyDescent="0.15">
      <c r="A13" s="145"/>
      <c r="B13" s="150"/>
      <c r="C13" s="166"/>
      <c r="D13" s="167">
        <v>129462</v>
      </c>
      <c r="E13" s="168"/>
      <c r="F13" s="169">
        <v>179847</v>
      </c>
      <c r="G13" s="170"/>
      <c r="H13" s="156"/>
    </row>
    <row r="14" spans="1:8" x14ac:dyDescent="0.15">
      <c r="A14" s="157"/>
      <c r="B14" s="158"/>
      <c r="C14" s="159"/>
      <c r="D14" s="160">
        <v>44699</v>
      </c>
      <c r="E14" s="161"/>
      <c r="F14" s="162">
        <v>85593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2.97</v>
      </c>
      <c r="C19" s="171">
        <f>ROUND(VALUE(SUBSTITUTE(実質収支比率等に係る経年分析!G$48,"▲","-")),2)</f>
        <v>2.2200000000000002</v>
      </c>
      <c r="D19" s="171">
        <f>ROUND(VALUE(SUBSTITUTE(実質収支比率等に係る経年分析!H$48,"▲","-")),2)</f>
        <v>4.75</v>
      </c>
      <c r="E19" s="171">
        <f>ROUND(VALUE(SUBSTITUTE(実質収支比率等に係る経年分析!I$48,"▲","-")),2)</f>
        <v>4.93</v>
      </c>
      <c r="F19" s="171">
        <f>ROUND(VALUE(SUBSTITUTE(実質収支比率等に係る経年分析!J$48,"▲","-")),2)</f>
        <v>5.16</v>
      </c>
    </row>
    <row r="20" spans="1:11" x14ac:dyDescent="0.15">
      <c r="A20" s="171" t="s">
        <v>54</v>
      </c>
      <c r="B20" s="171">
        <f>ROUND(VALUE(SUBSTITUTE(実質収支比率等に係る経年分析!F$47,"▲","-")),2)</f>
        <v>26.49</v>
      </c>
      <c r="C20" s="171">
        <f>ROUND(VALUE(SUBSTITUTE(実質収支比率等に係る経年分析!G$47,"▲","-")),2)</f>
        <v>21.51</v>
      </c>
      <c r="D20" s="171">
        <f>ROUND(VALUE(SUBSTITUTE(実質収支比率等に係る経年分析!H$47,"▲","-")),2)</f>
        <v>16.91</v>
      </c>
      <c r="E20" s="171">
        <f>ROUND(VALUE(SUBSTITUTE(実質収支比率等に係る経年分析!I$47,"▲","-")),2)</f>
        <v>14.83</v>
      </c>
      <c r="F20" s="171">
        <f>ROUND(VALUE(SUBSTITUTE(実質収支比率等に係る経年分析!J$47,"▲","-")),2)</f>
        <v>18.39</v>
      </c>
    </row>
    <row r="21" spans="1:11" x14ac:dyDescent="0.15">
      <c r="A21" s="171" t="s">
        <v>55</v>
      </c>
      <c r="B21" s="171">
        <f>IF(ISNUMBER(VALUE(SUBSTITUTE(実質収支比率等に係る経年分析!F$49,"▲","-"))),ROUND(VALUE(SUBSTITUTE(実質収支比率等に係る経年分析!F$49,"▲","-")),2),NA())</f>
        <v>-3.89</v>
      </c>
      <c r="C21" s="171">
        <f>IF(ISNUMBER(VALUE(SUBSTITUTE(実質収支比率等に係る経年分析!G$49,"▲","-"))),ROUND(VALUE(SUBSTITUTE(実質収支比率等に係る経年分析!G$49,"▲","-")),2),NA())</f>
        <v>-5.79</v>
      </c>
      <c r="D21" s="171">
        <f>IF(ISNUMBER(VALUE(SUBSTITUTE(実質収支比率等に係る経年分析!H$49,"▲","-"))),ROUND(VALUE(SUBSTITUTE(実質収支比率等に係る経年分析!H$49,"▲","-")),2),NA())</f>
        <v>-2.19</v>
      </c>
      <c r="E21" s="171">
        <f>IF(ISNUMBER(VALUE(SUBSTITUTE(実質収支比率等に係る経年分析!I$49,"▲","-"))),ROUND(VALUE(SUBSTITUTE(実質収支比率等に係る経年分析!I$49,"▲","-")),2),NA())</f>
        <v>-0.94</v>
      </c>
      <c r="F21" s="171">
        <f>IF(ISNUMBER(VALUE(SUBSTITUTE(実質収支比率等に係る経年分析!J$49,"▲","-"))),ROUND(VALUE(SUBSTITUTE(実質収支比率等に係る経年分析!J$49,"▲","-")),2),NA())</f>
        <v>5.03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上川町村等公平委員会特別会計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1.0900000000000001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0.28999999999999998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2.1800000000000002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5.0999999999999996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558</v>
      </c>
      <c r="E42" s="173"/>
      <c r="F42" s="173"/>
      <c r="G42" s="173">
        <f>'実質公債費比率（分子）の構造'!L$52</f>
        <v>574</v>
      </c>
      <c r="H42" s="173"/>
      <c r="I42" s="173"/>
      <c r="J42" s="173">
        <f>'実質公債費比率（分子）の構造'!M$52</f>
        <v>570</v>
      </c>
      <c r="K42" s="173"/>
      <c r="L42" s="173"/>
      <c r="M42" s="173">
        <f>'実質公債費比率（分子）の構造'!N$52</f>
        <v>565</v>
      </c>
      <c r="N42" s="173"/>
      <c r="O42" s="173"/>
      <c r="P42" s="173">
        <f>'実質公債費比率（分子）の構造'!O$52</f>
        <v>576</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80</v>
      </c>
      <c r="C46" s="173"/>
      <c r="D46" s="173"/>
      <c r="E46" s="173">
        <f>'実質公債費比率（分子）の構造'!L$48</f>
        <v>66</v>
      </c>
      <c r="F46" s="173"/>
      <c r="G46" s="173"/>
      <c r="H46" s="173">
        <f>'実質公債費比率（分子）の構造'!M$48</f>
        <v>62</v>
      </c>
      <c r="I46" s="173"/>
      <c r="J46" s="173"/>
      <c r="K46" s="173">
        <f>'実質公債費比率（分子）の構造'!N$48</f>
        <v>71</v>
      </c>
      <c r="L46" s="173"/>
      <c r="M46" s="173"/>
      <c r="N46" s="173">
        <f>'実質公債費比率（分子）の構造'!O$48</f>
        <v>80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630</v>
      </c>
      <c r="C49" s="173"/>
      <c r="D49" s="173"/>
      <c r="E49" s="173">
        <f>'実質公債費比率（分子）の構造'!L$45</f>
        <v>644</v>
      </c>
      <c r="F49" s="173"/>
      <c r="G49" s="173"/>
      <c r="H49" s="173">
        <f>'実質公債費比率（分子）の構造'!M$45</f>
        <v>618</v>
      </c>
      <c r="I49" s="173"/>
      <c r="J49" s="173"/>
      <c r="K49" s="173">
        <f>'実質公債費比率（分子）の構造'!N$45</f>
        <v>640</v>
      </c>
      <c r="L49" s="173"/>
      <c r="M49" s="173"/>
      <c r="N49" s="173">
        <f>'実質公債費比率（分子）の構造'!O$45</f>
        <v>642</v>
      </c>
      <c r="O49" s="173"/>
      <c r="P49" s="173"/>
    </row>
    <row r="50" spans="1:16" x14ac:dyDescent="0.15">
      <c r="A50" s="173" t="s">
        <v>70</v>
      </c>
      <c r="B50" s="173" t="e">
        <f>NA()</f>
        <v>#N/A</v>
      </c>
      <c r="C50" s="173">
        <f>IF(ISNUMBER('実質公債費比率（分子）の構造'!K$53),'実質公債費比率（分子）の構造'!K$53,NA())</f>
        <v>153</v>
      </c>
      <c r="D50" s="173" t="e">
        <f>NA()</f>
        <v>#N/A</v>
      </c>
      <c r="E50" s="173" t="e">
        <f>NA()</f>
        <v>#N/A</v>
      </c>
      <c r="F50" s="173">
        <f>IF(ISNUMBER('実質公債費比率（分子）の構造'!L$53),'実質公債費比率（分子）の構造'!L$53,NA())</f>
        <v>137</v>
      </c>
      <c r="G50" s="173" t="e">
        <f>NA()</f>
        <v>#N/A</v>
      </c>
      <c r="H50" s="173" t="e">
        <f>NA()</f>
        <v>#N/A</v>
      </c>
      <c r="I50" s="173">
        <f>IF(ISNUMBER('実質公債費比率（分子）の構造'!M$53),'実質公債費比率（分子）の構造'!M$53,NA())</f>
        <v>110</v>
      </c>
      <c r="J50" s="173" t="e">
        <f>NA()</f>
        <v>#N/A</v>
      </c>
      <c r="K50" s="173" t="e">
        <f>NA()</f>
        <v>#N/A</v>
      </c>
      <c r="L50" s="173">
        <f>IF(ISNUMBER('実質公債費比率（分子）の構造'!N$53),'実質公債費比率（分子）の構造'!N$53,NA())</f>
        <v>146</v>
      </c>
      <c r="M50" s="173" t="e">
        <f>NA()</f>
        <v>#N/A</v>
      </c>
      <c r="N50" s="173" t="e">
        <f>NA()</f>
        <v>#N/A</v>
      </c>
      <c r="O50" s="173">
        <f>IF(ISNUMBER('実質公債費比率（分子）の構造'!O$53),'実質公債費比率（分子）の構造'!O$53,NA())</f>
        <v>146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4738</v>
      </c>
      <c r="E56" s="172"/>
      <c r="F56" s="172"/>
      <c r="G56" s="172">
        <f>'将来負担比率（分子）の構造'!J$52</f>
        <v>4914</v>
      </c>
      <c r="H56" s="172"/>
      <c r="I56" s="172"/>
      <c r="J56" s="172">
        <f>'将来負担比率（分子）の構造'!K$52</f>
        <v>4790</v>
      </c>
      <c r="K56" s="172"/>
      <c r="L56" s="172"/>
      <c r="M56" s="172">
        <f>'将来負担比率（分子）の構造'!L$52</f>
        <v>4828</v>
      </c>
      <c r="N56" s="172"/>
      <c r="O56" s="172"/>
      <c r="P56" s="172">
        <f>'将来負担比率（分子）の構造'!M$52</f>
        <v>4438</v>
      </c>
    </row>
    <row r="57" spans="1:16" x14ac:dyDescent="0.15">
      <c r="A57" s="172" t="s">
        <v>41</v>
      </c>
      <c r="B57" s="172"/>
      <c r="C57" s="172"/>
      <c r="D57" s="172">
        <f>'将来負担比率（分子）の構造'!I$51</f>
        <v>625</v>
      </c>
      <c r="E57" s="172"/>
      <c r="F57" s="172"/>
      <c r="G57" s="172">
        <f>'将来負担比率（分子）の構造'!J$51</f>
        <v>560</v>
      </c>
      <c r="H57" s="172"/>
      <c r="I57" s="172"/>
      <c r="J57" s="172">
        <f>'将来負担比率（分子）の構造'!K$51</f>
        <v>519</v>
      </c>
      <c r="K57" s="172"/>
      <c r="L57" s="172"/>
      <c r="M57" s="172">
        <f>'将来負担比率（分子）の構造'!L$51</f>
        <v>569</v>
      </c>
      <c r="N57" s="172"/>
      <c r="O57" s="172"/>
      <c r="P57" s="172">
        <f>'将来負担比率（分子）の構造'!M$51</f>
        <v>550</v>
      </c>
    </row>
    <row r="58" spans="1:16" x14ac:dyDescent="0.15">
      <c r="A58" s="172" t="s">
        <v>40</v>
      </c>
      <c r="B58" s="172"/>
      <c r="C58" s="172"/>
      <c r="D58" s="172">
        <f>'将来負担比率（分子）の構造'!I$50</f>
        <v>2007</v>
      </c>
      <c r="E58" s="172"/>
      <c r="F58" s="172"/>
      <c r="G58" s="172">
        <f>'将来負担比率（分子）の構造'!J$50</f>
        <v>1802</v>
      </c>
      <c r="H58" s="172"/>
      <c r="I58" s="172"/>
      <c r="J58" s="172">
        <f>'将来負担比率（分子）の構造'!K$50</f>
        <v>1654</v>
      </c>
      <c r="K58" s="172"/>
      <c r="L58" s="172"/>
      <c r="M58" s="172">
        <f>'将来負担比率（分子）の構造'!L$50</f>
        <v>1641</v>
      </c>
      <c r="N58" s="172"/>
      <c r="O58" s="172"/>
      <c r="P58" s="172">
        <f>'将来負担比率（分子）の構造'!M$50</f>
        <v>1681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786</v>
      </c>
      <c r="C62" s="172"/>
      <c r="D62" s="172"/>
      <c r="E62" s="172">
        <f>'将来負担比率（分子）の構造'!J$45</f>
        <v>750</v>
      </c>
      <c r="F62" s="172"/>
      <c r="G62" s="172"/>
      <c r="H62" s="172">
        <f>'将来負担比率（分子）の構造'!K$45</f>
        <v>734</v>
      </c>
      <c r="I62" s="172"/>
      <c r="J62" s="172"/>
      <c r="K62" s="172">
        <f>'将来負担比率（分子）の構造'!L$45</f>
        <v>739</v>
      </c>
      <c r="L62" s="172"/>
      <c r="M62" s="172"/>
      <c r="N62" s="172">
        <f>'将来負担比率（分子）の構造'!M$45</f>
        <v>725</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776</v>
      </c>
      <c r="C64" s="172"/>
      <c r="D64" s="172"/>
      <c r="E64" s="172">
        <f>'将来負担比率（分子）の構造'!J$43</f>
        <v>816</v>
      </c>
      <c r="F64" s="172"/>
      <c r="G64" s="172"/>
      <c r="H64" s="172">
        <f>'将来負担比率（分子）の構造'!K$43</f>
        <v>744</v>
      </c>
      <c r="I64" s="172"/>
      <c r="J64" s="172"/>
      <c r="K64" s="172">
        <f>'将来負担比率（分子）の構造'!L$43</f>
        <v>632</v>
      </c>
      <c r="L64" s="172"/>
      <c r="M64" s="172"/>
      <c r="N64" s="172">
        <f>'将来負担比率（分子）の構造'!M$43</f>
        <v>544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6303</v>
      </c>
      <c r="C66" s="172"/>
      <c r="D66" s="172"/>
      <c r="E66" s="172">
        <f>'将来負担比率（分子）の構造'!J$41</f>
        <v>6502</v>
      </c>
      <c r="F66" s="172"/>
      <c r="G66" s="172"/>
      <c r="H66" s="172">
        <f>'将来負担比率（分子）の構造'!K$41</f>
        <v>6306</v>
      </c>
      <c r="I66" s="172"/>
      <c r="J66" s="172"/>
      <c r="K66" s="172">
        <f>'将来負担比率（分子）の構造'!L$41</f>
        <v>6455</v>
      </c>
      <c r="L66" s="172"/>
      <c r="M66" s="172"/>
      <c r="N66" s="172">
        <f>'将来負担比率（分子）の構造'!M$41</f>
        <v>6279</v>
      </c>
      <c r="O66" s="172"/>
      <c r="P66" s="172"/>
    </row>
    <row r="67" spans="1:16" x14ac:dyDescent="0.15">
      <c r="A67" s="172" t="s">
        <v>74</v>
      </c>
      <c r="B67" s="172" t="e">
        <f>NA()</f>
        <v>#N/A</v>
      </c>
      <c r="C67" s="172">
        <f>IF(ISNUMBER('将来負担比率（分子）の構造'!I$53), IF('将来負担比率（分子）の構造'!I$53 &lt; 0, 0, '将来負担比率（分子）の構造'!I$53), NA())</f>
        <v>496</v>
      </c>
      <c r="D67" s="172" t="e">
        <f>NA()</f>
        <v>#N/A</v>
      </c>
      <c r="E67" s="172" t="e">
        <f>NA()</f>
        <v>#N/A</v>
      </c>
      <c r="F67" s="172">
        <f>IF(ISNUMBER('将来負担比率（分子）の構造'!J$53), IF('将来負担比率（分子）の構造'!J$53 &lt; 0, 0, '将来負担比率（分子）の構造'!J$53), NA())</f>
        <v>792</v>
      </c>
      <c r="G67" s="172" t="e">
        <f>NA()</f>
        <v>#N/A</v>
      </c>
      <c r="H67" s="172" t="e">
        <f>NA()</f>
        <v>#N/A</v>
      </c>
      <c r="I67" s="172">
        <f>IF(ISNUMBER('将来負担比率（分子）の構造'!K$53), IF('将来負担比率（分子）の構造'!K$53 &lt; 0, 0, '将来負担比率（分子）の構造'!K$53), NA())</f>
        <v>821</v>
      </c>
      <c r="J67" s="172" t="e">
        <f>NA()</f>
        <v>#N/A</v>
      </c>
      <c r="K67" s="172" t="e">
        <f>NA()</f>
        <v>#N/A</v>
      </c>
      <c r="L67" s="172">
        <f>IF(ISNUMBER('将来負担比率（分子）の構造'!L$53), IF('将来負担比率（分子）の構造'!L$53 &lt; 0, 0, '将来負担比率（分子）の構造'!L$53), NA())</f>
        <v>788</v>
      </c>
      <c r="M67" s="172" t="e">
        <f>NA()</f>
        <v>#N/A</v>
      </c>
      <c r="N67" s="172" t="e">
        <f>NA()</f>
        <v>#N/A</v>
      </c>
      <c r="O67" s="172">
        <f>IF(ISNUMBER('将来負担比率（分子）の構造'!M$53), IF('将来負担比率（分子）の構造'!M$53 &lt; 0, 0, '将来負担比率（分子）の構造'!M$53), NA())</f>
        <v>880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523</v>
      </c>
      <c r="C72" s="176">
        <f>基金残高に係る経年分析!G55</f>
        <v>479</v>
      </c>
      <c r="D72" s="176">
        <f>基金残高に係る経年分析!H55</f>
        <v>635</v>
      </c>
    </row>
    <row r="73" spans="1:16" x14ac:dyDescent="0.15">
      <c r="A73" s="175" t="s">
        <v>77</v>
      </c>
      <c r="B73" s="176">
        <f>基金残高に係る経年分析!F56</f>
        <v>190</v>
      </c>
      <c r="C73" s="176">
        <f>基金残高に係る経年分析!G56</f>
        <v>219</v>
      </c>
      <c r="D73" s="176">
        <f>基金残高に係る経年分析!H56</f>
        <v>220</v>
      </c>
    </row>
    <row r="74" spans="1:16" x14ac:dyDescent="0.15">
      <c r="A74" s="175" t="s">
        <v>78</v>
      </c>
      <c r="B74" s="176">
        <f>基金残高に係る経年分析!F57</f>
        <v>794</v>
      </c>
      <c r="C74" s="176">
        <f>基金残高に係る経年分析!G57</f>
        <v>791</v>
      </c>
      <c r="D74" s="176">
        <f>基金残高に係る経年分析!H57</f>
        <v>780</v>
      </c>
    </row>
  </sheetData>
  <sheetProtection algorithmName="SHA-512" hashValue="2mUfrXh0ILg5D9qQe/e0iP4vQfdWjjpCuhhGbfsASMlL16OepPnKG3/brv0ja8Pw35wGHKc5EzlCqEsQUuq6Bw==" saltValue="r4ruMOis0KSYW+PhTiYh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15" sqref="AD15:AK15"/>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213</v>
      </c>
      <c r="DI1" s="636"/>
      <c r="DJ1" s="636"/>
      <c r="DK1" s="636"/>
      <c r="DL1" s="636"/>
      <c r="DM1" s="636"/>
      <c r="DN1" s="637"/>
      <c r="DO1" s="211"/>
      <c r="DP1" s="635" t="s">
        <v>214</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226</v>
      </c>
      <c r="C5" s="643"/>
      <c r="D5" s="643"/>
      <c r="E5" s="643"/>
      <c r="F5" s="643"/>
      <c r="G5" s="643"/>
      <c r="H5" s="643"/>
      <c r="I5" s="643"/>
      <c r="J5" s="643"/>
      <c r="K5" s="643"/>
      <c r="L5" s="643"/>
      <c r="M5" s="643"/>
      <c r="N5" s="643"/>
      <c r="O5" s="643"/>
      <c r="P5" s="643"/>
      <c r="Q5" s="644"/>
      <c r="R5" s="645">
        <v>816417</v>
      </c>
      <c r="S5" s="646"/>
      <c r="T5" s="646"/>
      <c r="U5" s="646"/>
      <c r="V5" s="646"/>
      <c r="W5" s="646"/>
      <c r="X5" s="646"/>
      <c r="Y5" s="647"/>
      <c r="Z5" s="648">
        <v>12.8</v>
      </c>
      <c r="AA5" s="648"/>
      <c r="AB5" s="648"/>
      <c r="AC5" s="648"/>
      <c r="AD5" s="649">
        <v>789186</v>
      </c>
      <c r="AE5" s="649"/>
      <c r="AF5" s="649"/>
      <c r="AG5" s="649"/>
      <c r="AH5" s="649"/>
      <c r="AI5" s="649"/>
      <c r="AJ5" s="649"/>
      <c r="AK5" s="649"/>
      <c r="AL5" s="650">
        <v>23.2</v>
      </c>
      <c r="AM5" s="651"/>
      <c r="AN5" s="651"/>
      <c r="AO5" s="652"/>
      <c r="AP5" s="642" t="s">
        <v>227</v>
      </c>
      <c r="AQ5" s="643"/>
      <c r="AR5" s="643"/>
      <c r="AS5" s="643"/>
      <c r="AT5" s="643"/>
      <c r="AU5" s="643"/>
      <c r="AV5" s="643"/>
      <c r="AW5" s="643"/>
      <c r="AX5" s="643"/>
      <c r="AY5" s="643"/>
      <c r="AZ5" s="643"/>
      <c r="BA5" s="643"/>
      <c r="BB5" s="643"/>
      <c r="BC5" s="643"/>
      <c r="BD5" s="643"/>
      <c r="BE5" s="643"/>
      <c r="BF5" s="644"/>
      <c r="BG5" s="656">
        <v>789186</v>
      </c>
      <c r="BH5" s="657"/>
      <c r="BI5" s="657"/>
      <c r="BJ5" s="657"/>
      <c r="BK5" s="657"/>
      <c r="BL5" s="657"/>
      <c r="BM5" s="657"/>
      <c r="BN5" s="658"/>
      <c r="BO5" s="659">
        <v>96.7</v>
      </c>
      <c r="BP5" s="659"/>
      <c r="BQ5" s="659"/>
      <c r="BR5" s="659"/>
      <c r="BS5" s="660">
        <v>3616</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15">
      <c r="B6" s="653" t="s">
        <v>231</v>
      </c>
      <c r="C6" s="654"/>
      <c r="D6" s="654"/>
      <c r="E6" s="654"/>
      <c r="F6" s="654"/>
      <c r="G6" s="654"/>
      <c r="H6" s="654"/>
      <c r="I6" s="654"/>
      <c r="J6" s="654"/>
      <c r="K6" s="654"/>
      <c r="L6" s="654"/>
      <c r="M6" s="654"/>
      <c r="N6" s="654"/>
      <c r="O6" s="654"/>
      <c r="P6" s="654"/>
      <c r="Q6" s="655"/>
      <c r="R6" s="656">
        <v>85859</v>
      </c>
      <c r="S6" s="657"/>
      <c r="T6" s="657"/>
      <c r="U6" s="657"/>
      <c r="V6" s="657"/>
      <c r="W6" s="657"/>
      <c r="X6" s="657"/>
      <c r="Y6" s="658"/>
      <c r="Z6" s="659">
        <v>1.4</v>
      </c>
      <c r="AA6" s="659"/>
      <c r="AB6" s="659"/>
      <c r="AC6" s="659"/>
      <c r="AD6" s="660">
        <v>85859</v>
      </c>
      <c r="AE6" s="660"/>
      <c r="AF6" s="660"/>
      <c r="AG6" s="660"/>
      <c r="AH6" s="660"/>
      <c r="AI6" s="660"/>
      <c r="AJ6" s="660"/>
      <c r="AK6" s="660"/>
      <c r="AL6" s="661">
        <v>2.5</v>
      </c>
      <c r="AM6" s="662"/>
      <c r="AN6" s="662"/>
      <c r="AO6" s="663"/>
      <c r="AP6" s="653" t="s">
        <v>232</v>
      </c>
      <c r="AQ6" s="654"/>
      <c r="AR6" s="654"/>
      <c r="AS6" s="654"/>
      <c r="AT6" s="654"/>
      <c r="AU6" s="654"/>
      <c r="AV6" s="654"/>
      <c r="AW6" s="654"/>
      <c r="AX6" s="654"/>
      <c r="AY6" s="654"/>
      <c r="AZ6" s="654"/>
      <c r="BA6" s="654"/>
      <c r="BB6" s="654"/>
      <c r="BC6" s="654"/>
      <c r="BD6" s="654"/>
      <c r="BE6" s="654"/>
      <c r="BF6" s="655"/>
      <c r="BG6" s="656">
        <v>789186</v>
      </c>
      <c r="BH6" s="657"/>
      <c r="BI6" s="657"/>
      <c r="BJ6" s="657"/>
      <c r="BK6" s="657"/>
      <c r="BL6" s="657"/>
      <c r="BM6" s="657"/>
      <c r="BN6" s="658"/>
      <c r="BO6" s="659">
        <v>96.7</v>
      </c>
      <c r="BP6" s="659"/>
      <c r="BQ6" s="659"/>
      <c r="BR6" s="659"/>
      <c r="BS6" s="660">
        <v>3616</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56706</v>
      </c>
      <c r="CS6" s="657"/>
      <c r="CT6" s="657"/>
      <c r="CU6" s="657"/>
      <c r="CV6" s="657"/>
      <c r="CW6" s="657"/>
      <c r="CX6" s="657"/>
      <c r="CY6" s="658"/>
      <c r="CZ6" s="650">
        <v>0.9</v>
      </c>
      <c r="DA6" s="651"/>
      <c r="DB6" s="651"/>
      <c r="DC6" s="667"/>
      <c r="DD6" s="665" t="s">
        <v>127</v>
      </c>
      <c r="DE6" s="657"/>
      <c r="DF6" s="657"/>
      <c r="DG6" s="657"/>
      <c r="DH6" s="657"/>
      <c r="DI6" s="657"/>
      <c r="DJ6" s="657"/>
      <c r="DK6" s="657"/>
      <c r="DL6" s="657"/>
      <c r="DM6" s="657"/>
      <c r="DN6" s="657"/>
      <c r="DO6" s="657"/>
      <c r="DP6" s="658"/>
      <c r="DQ6" s="665">
        <v>56706</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417</v>
      </c>
      <c r="S7" s="657"/>
      <c r="T7" s="657"/>
      <c r="U7" s="657"/>
      <c r="V7" s="657"/>
      <c r="W7" s="657"/>
      <c r="X7" s="657"/>
      <c r="Y7" s="658"/>
      <c r="Z7" s="659">
        <v>0</v>
      </c>
      <c r="AA7" s="659"/>
      <c r="AB7" s="659"/>
      <c r="AC7" s="659"/>
      <c r="AD7" s="660">
        <v>417</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304339</v>
      </c>
      <c r="BH7" s="657"/>
      <c r="BI7" s="657"/>
      <c r="BJ7" s="657"/>
      <c r="BK7" s="657"/>
      <c r="BL7" s="657"/>
      <c r="BM7" s="657"/>
      <c r="BN7" s="658"/>
      <c r="BO7" s="659">
        <v>37.299999999999997</v>
      </c>
      <c r="BP7" s="659"/>
      <c r="BQ7" s="659"/>
      <c r="BR7" s="659"/>
      <c r="BS7" s="660">
        <v>3616</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1306987</v>
      </c>
      <c r="CS7" s="657"/>
      <c r="CT7" s="657"/>
      <c r="CU7" s="657"/>
      <c r="CV7" s="657"/>
      <c r="CW7" s="657"/>
      <c r="CX7" s="657"/>
      <c r="CY7" s="658"/>
      <c r="CZ7" s="659">
        <v>21.6</v>
      </c>
      <c r="DA7" s="659"/>
      <c r="DB7" s="659"/>
      <c r="DC7" s="659"/>
      <c r="DD7" s="665">
        <v>51526</v>
      </c>
      <c r="DE7" s="657"/>
      <c r="DF7" s="657"/>
      <c r="DG7" s="657"/>
      <c r="DH7" s="657"/>
      <c r="DI7" s="657"/>
      <c r="DJ7" s="657"/>
      <c r="DK7" s="657"/>
      <c r="DL7" s="657"/>
      <c r="DM7" s="657"/>
      <c r="DN7" s="657"/>
      <c r="DO7" s="657"/>
      <c r="DP7" s="658"/>
      <c r="DQ7" s="665">
        <v>979134</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2135</v>
      </c>
      <c r="S8" s="657"/>
      <c r="T8" s="657"/>
      <c r="U8" s="657"/>
      <c r="V8" s="657"/>
      <c r="W8" s="657"/>
      <c r="X8" s="657"/>
      <c r="Y8" s="658"/>
      <c r="Z8" s="659">
        <v>0</v>
      </c>
      <c r="AA8" s="659"/>
      <c r="AB8" s="659"/>
      <c r="AC8" s="659"/>
      <c r="AD8" s="660">
        <v>2135</v>
      </c>
      <c r="AE8" s="660"/>
      <c r="AF8" s="660"/>
      <c r="AG8" s="660"/>
      <c r="AH8" s="660"/>
      <c r="AI8" s="660"/>
      <c r="AJ8" s="660"/>
      <c r="AK8" s="660"/>
      <c r="AL8" s="661">
        <v>0.1</v>
      </c>
      <c r="AM8" s="662"/>
      <c r="AN8" s="662"/>
      <c r="AO8" s="663"/>
      <c r="AP8" s="653" t="s">
        <v>239</v>
      </c>
      <c r="AQ8" s="654"/>
      <c r="AR8" s="654"/>
      <c r="AS8" s="654"/>
      <c r="AT8" s="654"/>
      <c r="AU8" s="654"/>
      <c r="AV8" s="654"/>
      <c r="AW8" s="654"/>
      <c r="AX8" s="654"/>
      <c r="AY8" s="654"/>
      <c r="AZ8" s="654"/>
      <c r="BA8" s="654"/>
      <c r="BB8" s="654"/>
      <c r="BC8" s="654"/>
      <c r="BD8" s="654"/>
      <c r="BE8" s="654"/>
      <c r="BF8" s="655"/>
      <c r="BG8" s="656">
        <v>11124</v>
      </c>
      <c r="BH8" s="657"/>
      <c r="BI8" s="657"/>
      <c r="BJ8" s="657"/>
      <c r="BK8" s="657"/>
      <c r="BL8" s="657"/>
      <c r="BM8" s="657"/>
      <c r="BN8" s="658"/>
      <c r="BO8" s="659">
        <v>1.4</v>
      </c>
      <c r="BP8" s="659"/>
      <c r="BQ8" s="659"/>
      <c r="BR8" s="659"/>
      <c r="BS8" s="660" t="s">
        <v>127</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1505122</v>
      </c>
      <c r="CS8" s="657"/>
      <c r="CT8" s="657"/>
      <c r="CU8" s="657"/>
      <c r="CV8" s="657"/>
      <c r="CW8" s="657"/>
      <c r="CX8" s="657"/>
      <c r="CY8" s="658"/>
      <c r="CZ8" s="659">
        <v>24.9</v>
      </c>
      <c r="DA8" s="659"/>
      <c r="DB8" s="659"/>
      <c r="DC8" s="659"/>
      <c r="DD8" s="665" t="s">
        <v>127</v>
      </c>
      <c r="DE8" s="657"/>
      <c r="DF8" s="657"/>
      <c r="DG8" s="657"/>
      <c r="DH8" s="657"/>
      <c r="DI8" s="657"/>
      <c r="DJ8" s="657"/>
      <c r="DK8" s="657"/>
      <c r="DL8" s="657"/>
      <c r="DM8" s="657"/>
      <c r="DN8" s="657"/>
      <c r="DO8" s="657"/>
      <c r="DP8" s="658"/>
      <c r="DQ8" s="665">
        <v>675731</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2599</v>
      </c>
      <c r="S9" s="657"/>
      <c r="T9" s="657"/>
      <c r="U9" s="657"/>
      <c r="V9" s="657"/>
      <c r="W9" s="657"/>
      <c r="X9" s="657"/>
      <c r="Y9" s="658"/>
      <c r="Z9" s="659">
        <v>0</v>
      </c>
      <c r="AA9" s="659"/>
      <c r="AB9" s="659"/>
      <c r="AC9" s="659"/>
      <c r="AD9" s="660">
        <v>2599</v>
      </c>
      <c r="AE9" s="660"/>
      <c r="AF9" s="660"/>
      <c r="AG9" s="660"/>
      <c r="AH9" s="660"/>
      <c r="AI9" s="660"/>
      <c r="AJ9" s="660"/>
      <c r="AK9" s="660"/>
      <c r="AL9" s="661">
        <v>0.1</v>
      </c>
      <c r="AM9" s="662"/>
      <c r="AN9" s="662"/>
      <c r="AO9" s="663"/>
      <c r="AP9" s="653" t="s">
        <v>242</v>
      </c>
      <c r="AQ9" s="654"/>
      <c r="AR9" s="654"/>
      <c r="AS9" s="654"/>
      <c r="AT9" s="654"/>
      <c r="AU9" s="654"/>
      <c r="AV9" s="654"/>
      <c r="AW9" s="654"/>
      <c r="AX9" s="654"/>
      <c r="AY9" s="654"/>
      <c r="AZ9" s="654"/>
      <c r="BA9" s="654"/>
      <c r="BB9" s="654"/>
      <c r="BC9" s="654"/>
      <c r="BD9" s="654"/>
      <c r="BE9" s="654"/>
      <c r="BF9" s="655"/>
      <c r="BG9" s="656">
        <v>260872</v>
      </c>
      <c r="BH9" s="657"/>
      <c r="BI9" s="657"/>
      <c r="BJ9" s="657"/>
      <c r="BK9" s="657"/>
      <c r="BL9" s="657"/>
      <c r="BM9" s="657"/>
      <c r="BN9" s="658"/>
      <c r="BO9" s="659">
        <v>32</v>
      </c>
      <c r="BP9" s="659"/>
      <c r="BQ9" s="659"/>
      <c r="BR9" s="659"/>
      <c r="BS9" s="660" t="s">
        <v>127</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350487</v>
      </c>
      <c r="CS9" s="657"/>
      <c r="CT9" s="657"/>
      <c r="CU9" s="657"/>
      <c r="CV9" s="657"/>
      <c r="CW9" s="657"/>
      <c r="CX9" s="657"/>
      <c r="CY9" s="658"/>
      <c r="CZ9" s="659">
        <v>5.8</v>
      </c>
      <c r="DA9" s="659"/>
      <c r="DB9" s="659"/>
      <c r="DC9" s="659"/>
      <c r="DD9" s="665">
        <v>25914</v>
      </c>
      <c r="DE9" s="657"/>
      <c r="DF9" s="657"/>
      <c r="DG9" s="657"/>
      <c r="DH9" s="657"/>
      <c r="DI9" s="657"/>
      <c r="DJ9" s="657"/>
      <c r="DK9" s="657"/>
      <c r="DL9" s="657"/>
      <c r="DM9" s="657"/>
      <c r="DN9" s="657"/>
      <c r="DO9" s="657"/>
      <c r="DP9" s="658"/>
      <c r="DQ9" s="665">
        <v>227945</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19755</v>
      </c>
      <c r="BH10" s="657"/>
      <c r="BI10" s="657"/>
      <c r="BJ10" s="657"/>
      <c r="BK10" s="657"/>
      <c r="BL10" s="657"/>
      <c r="BM10" s="657"/>
      <c r="BN10" s="658"/>
      <c r="BO10" s="659">
        <v>2.4</v>
      </c>
      <c r="BP10" s="659"/>
      <c r="BQ10" s="659"/>
      <c r="BR10" s="659"/>
      <c r="BS10" s="660">
        <v>3616</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t="s">
        <v>127</v>
      </c>
      <c r="CS10" s="657"/>
      <c r="CT10" s="657"/>
      <c r="CU10" s="657"/>
      <c r="CV10" s="657"/>
      <c r="CW10" s="657"/>
      <c r="CX10" s="657"/>
      <c r="CY10" s="658"/>
      <c r="CZ10" s="659" t="s">
        <v>127</v>
      </c>
      <c r="DA10" s="659"/>
      <c r="DB10" s="659"/>
      <c r="DC10" s="659"/>
      <c r="DD10" s="665" t="s">
        <v>127</v>
      </c>
      <c r="DE10" s="657"/>
      <c r="DF10" s="657"/>
      <c r="DG10" s="657"/>
      <c r="DH10" s="657"/>
      <c r="DI10" s="657"/>
      <c r="DJ10" s="657"/>
      <c r="DK10" s="657"/>
      <c r="DL10" s="657"/>
      <c r="DM10" s="657"/>
      <c r="DN10" s="657"/>
      <c r="DO10" s="657"/>
      <c r="DP10" s="658"/>
      <c r="DQ10" s="665" t="s">
        <v>127</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164155</v>
      </c>
      <c r="S11" s="657"/>
      <c r="T11" s="657"/>
      <c r="U11" s="657"/>
      <c r="V11" s="657"/>
      <c r="W11" s="657"/>
      <c r="X11" s="657"/>
      <c r="Y11" s="658"/>
      <c r="Z11" s="661">
        <v>2.6</v>
      </c>
      <c r="AA11" s="662"/>
      <c r="AB11" s="662"/>
      <c r="AC11" s="668"/>
      <c r="AD11" s="665">
        <v>164155</v>
      </c>
      <c r="AE11" s="657"/>
      <c r="AF11" s="657"/>
      <c r="AG11" s="657"/>
      <c r="AH11" s="657"/>
      <c r="AI11" s="657"/>
      <c r="AJ11" s="657"/>
      <c r="AK11" s="658"/>
      <c r="AL11" s="661">
        <v>4.8</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12588</v>
      </c>
      <c r="BH11" s="657"/>
      <c r="BI11" s="657"/>
      <c r="BJ11" s="657"/>
      <c r="BK11" s="657"/>
      <c r="BL11" s="657"/>
      <c r="BM11" s="657"/>
      <c r="BN11" s="658"/>
      <c r="BO11" s="659">
        <v>1.5</v>
      </c>
      <c r="BP11" s="659"/>
      <c r="BQ11" s="659"/>
      <c r="BR11" s="659"/>
      <c r="BS11" s="660" t="s">
        <v>127</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682099</v>
      </c>
      <c r="CS11" s="657"/>
      <c r="CT11" s="657"/>
      <c r="CU11" s="657"/>
      <c r="CV11" s="657"/>
      <c r="CW11" s="657"/>
      <c r="CX11" s="657"/>
      <c r="CY11" s="658"/>
      <c r="CZ11" s="659">
        <v>11.3</v>
      </c>
      <c r="DA11" s="659"/>
      <c r="DB11" s="659"/>
      <c r="DC11" s="659"/>
      <c r="DD11" s="665">
        <v>39579</v>
      </c>
      <c r="DE11" s="657"/>
      <c r="DF11" s="657"/>
      <c r="DG11" s="657"/>
      <c r="DH11" s="657"/>
      <c r="DI11" s="657"/>
      <c r="DJ11" s="657"/>
      <c r="DK11" s="657"/>
      <c r="DL11" s="657"/>
      <c r="DM11" s="657"/>
      <c r="DN11" s="657"/>
      <c r="DO11" s="657"/>
      <c r="DP11" s="658"/>
      <c r="DQ11" s="665">
        <v>256355</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v>10943</v>
      </c>
      <c r="S12" s="657"/>
      <c r="T12" s="657"/>
      <c r="U12" s="657"/>
      <c r="V12" s="657"/>
      <c r="W12" s="657"/>
      <c r="X12" s="657"/>
      <c r="Y12" s="658"/>
      <c r="Z12" s="659">
        <v>0.2</v>
      </c>
      <c r="AA12" s="659"/>
      <c r="AB12" s="659"/>
      <c r="AC12" s="659"/>
      <c r="AD12" s="660">
        <v>10943</v>
      </c>
      <c r="AE12" s="660"/>
      <c r="AF12" s="660"/>
      <c r="AG12" s="660"/>
      <c r="AH12" s="660"/>
      <c r="AI12" s="660"/>
      <c r="AJ12" s="660"/>
      <c r="AK12" s="660"/>
      <c r="AL12" s="661">
        <v>0.3</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423908</v>
      </c>
      <c r="BH12" s="657"/>
      <c r="BI12" s="657"/>
      <c r="BJ12" s="657"/>
      <c r="BK12" s="657"/>
      <c r="BL12" s="657"/>
      <c r="BM12" s="657"/>
      <c r="BN12" s="658"/>
      <c r="BO12" s="659">
        <v>51.9</v>
      </c>
      <c r="BP12" s="659"/>
      <c r="BQ12" s="659"/>
      <c r="BR12" s="659"/>
      <c r="BS12" s="660" t="s">
        <v>127</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93154</v>
      </c>
      <c r="CS12" s="657"/>
      <c r="CT12" s="657"/>
      <c r="CU12" s="657"/>
      <c r="CV12" s="657"/>
      <c r="CW12" s="657"/>
      <c r="CX12" s="657"/>
      <c r="CY12" s="658"/>
      <c r="CZ12" s="659">
        <v>1.5</v>
      </c>
      <c r="DA12" s="659"/>
      <c r="DB12" s="659"/>
      <c r="DC12" s="659"/>
      <c r="DD12" s="665" t="s">
        <v>127</v>
      </c>
      <c r="DE12" s="657"/>
      <c r="DF12" s="657"/>
      <c r="DG12" s="657"/>
      <c r="DH12" s="657"/>
      <c r="DI12" s="657"/>
      <c r="DJ12" s="657"/>
      <c r="DK12" s="657"/>
      <c r="DL12" s="657"/>
      <c r="DM12" s="657"/>
      <c r="DN12" s="657"/>
      <c r="DO12" s="657"/>
      <c r="DP12" s="658"/>
      <c r="DQ12" s="665">
        <v>44482</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423212</v>
      </c>
      <c r="BH13" s="657"/>
      <c r="BI13" s="657"/>
      <c r="BJ13" s="657"/>
      <c r="BK13" s="657"/>
      <c r="BL13" s="657"/>
      <c r="BM13" s="657"/>
      <c r="BN13" s="658"/>
      <c r="BO13" s="659">
        <v>51.8</v>
      </c>
      <c r="BP13" s="659"/>
      <c r="BQ13" s="659"/>
      <c r="BR13" s="659"/>
      <c r="BS13" s="660" t="s">
        <v>127</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697588</v>
      </c>
      <c r="CS13" s="657"/>
      <c r="CT13" s="657"/>
      <c r="CU13" s="657"/>
      <c r="CV13" s="657"/>
      <c r="CW13" s="657"/>
      <c r="CX13" s="657"/>
      <c r="CY13" s="658"/>
      <c r="CZ13" s="659">
        <v>11.5</v>
      </c>
      <c r="DA13" s="659"/>
      <c r="DB13" s="659"/>
      <c r="DC13" s="659"/>
      <c r="DD13" s="665">
        <v>364497</v>
      </c>
      <c r="DE13" s="657"/>
      <c r="DF13" s="657"/>
      <c r="DG13" s="657"/>
      <c r="DH13" s="657"/>
      <c r="DI13" s="657"/>
      <c r="DJ13" s="657"/>
      <c r="DK13" s="657"/>
      <c r="DL13" s="657"/>
      <c r="DM13" s="657"/>
      <c r="DN13" s="657"/>
      <c r="DO13" s="657"/>
      <c r="DP13" s="658"/>
      <c r="DQ13" s="665">
        <v>366197</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127</v>
      </c>
      <c r="S14" s="657"/>
      <c r="T14" s="657"/>
      <c r="U14" s="657"/>
      <c r="V14" s="657"/>
      <c r="W14" s="657"/>
      <c r="X14" s="657"/>
      <c r="Y14" s="658"/>
      <c r="Z14" s="659" t="s">
        <v>127</v>
      </c>
      <c r="AA14" s="659"/>
      <c r="AB14" s="659"/>
      <c r="AC14" s="659"/>
      <c r="AD14" s="660" t="s">
        <v>127</v>
      </c>
      <c r="AE14" s="660"/>
      <c r="AF14" s="660"/>
      <c r="AG14" s="660"/>
      <c r="AH14" s="660"/>
      <c r="AI14" s="660"/>
      <c r="AJ14" s="660"/>
      <c r="AK14" s="660"/>
      <c r="AL14" s="661" t="s">
        <v>127</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24422</v>
      </c>
      <c r="BH14" s="657"/>
      <c r="BI14" s="657"/>
      <c r="BJ14" s="657"/>
      <c r="BK14" s="657"/>
      <c r="BL14" s="657"/>
      <c r="BM14" s="657"/>
      <c r="BN14" s="658"/>
      <c r="BO14" s="659">
        <v>3</v>
      </c>
      <c r="BP14" s="659"/>
      <c r="BQ14" s="659"/>
      <c r="BR14" s="659"/>
      <c r="BS14" s="660" t="s">
        <v>127</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196419</v>
      </c>
      <c r="CS14" s="657"/>
      <c r="CT14" s="657"/>
      <c r="CU14" s="657"/>
      <c r="CV14" s="657"/>
      <c r="CW14" s="657"/>
      <c r="CX14" s="657"/>
      <c r="CY14" s="658"/>
      <c r="CZ14" s="659">
        <v>3.2</v>
      </c>
      <c r="DA14" s="659"/>
      <c r="DB14" s="659"/>
      <c r="DC14" s="659"/>
      <c r="DD14" s="665">
        <v>18810</v>
      </c>
      <c r="DE14" s="657"/>
      <c r="DF14" s="657"/>
      <c r="DG14" s="657"/>
      <c r="DH14" s="657"/>
      <c r="DI14" s="657"/>
      <c r="DJ14" s="657"/>
      <c r="DK14" s="657"/>
      <c r="DL14" s="657"/>
      <c r="DM14" s="657"/>
      <c r="DN14" s="657"/>
      <c r="DO14" s="657"/>
      <c r="DP14" s="658"/>
      <c r="DQ14" s="665">
        <v>176167</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36517</v>
      </c>
      <c r="BH15" s="657"/>
      <c r="BI15" s="657"/>
      <c r="BJ15" s="657"/>
      <c r="BK15" s="657"/>
      <c r="BL15" s="657"/>
      <c r="BM15" s="657"/>
      <c r="BN15" s="658"/>
      <c r="BO15" s="659">
        <v>4.5</v>
      </c>
      <c r="BP15" s="659"/>
      <c r="BQ15" s="659"/>
      <c r="BR15" s="659"/>
      <c r="BS15" s="660" t="s">
        <v>127</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524047</v>
      </c>
      <c r="CS15" s="657"/>
      <c r="CT15" s="657"/>
      <c r="CU15" s="657"/>
      <c r="CV15" s="657"/>
      <c r="CW15" s="657"/>
      <c r="CX15" s="657"/>
      <c r="CY15" s="658"/>
      <c r="CZ15" s="659">
        <v>8.6999999999999993</v>
      </c>
      <c r="DA15" s="659"/>
      <c r="DB15" s="659"/>
      <c r="DC15" s="659"/>
      <c r="DD15" s="665">
        <v>105477</v>
      </c>
      <c r="DE15" s="657"/>
      <c r="DF15" s="657"/>
      <c r="DG15" s="657"/>
      <c r="DH15" s="657"/>
      <c r="DI15" s="657"/>
      <c r="DJ15" s="657"/>
      <c r="DK15" s="657"/>
      <c r="DL15" s="657"/>
      <c r="DM15" s="657"/>
      <c r="DN15" s="657"/>
      <c r="DO15" s="657"/>
      <c r="DP15" s="658"/>
      <c r="DQ15" s="665">
        <v>329792</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5568</v>
      </c>
      <c r="S16" s="657"/>
      <c r="T16" s="657"/>
      <c r="U16" s="657"/>
      <c r="V16" s="657"/>
      <c r="W16" s="657"/>
      <c r="X16" s="657"/>
      <c r="Y16" s="658"/>
      <c r="Z16" s="659">
        <v>0.1</v>
      </c>
      <c r="AA16" s="659"/>
      <c r="AB16" s="659"/>
      <c r="AC16" s="659"/>
      <c r="AD16" s="660">
        <v>5568</v>
      </c>
      <c r="AE16" s="660"/>
      <c r="AF16" s="660"/>
      <c r="AG16" s="660"/>
      <c r="AH16" s="660"/>
      <c r="AI16" s="660"/>
      <c r="AJ16" s="660"/>
      <c r="AK16" s="660"/>
      <c r="AL16" s="661">
        <v>0.2</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127</v>
      </c>
      <c r="BH16" s="657"/>
      <c r="BI16" s="657"/>
      <c r="BJ16" s="657"/>
      <c r="BK16" s="657"/>
      <c r="BL16" s="657"/>
      <c r="BM16" s="657"/>
      <c r="BN16" s="658"/>
      <c r="BO16" s="659" t="s">
        <v>127</v>
      </c>
      <c r="BP16" s="659"/>
      <c r="BQ16" s="659"/>
      <c r="BR16" s="659"/>
      <c r="BS16" s="660" t="s">
        <v>127</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t="s">
        <v>127</v>
      </c>
      <c r="CS16" s="657"/>
      <c r="CT16" s="657"/>
      <c r="CU16" s="657"/>
      <c r="CV16" s="657"/>
      <c r="CW16" s="657"/>
      <c r="CX16" s="657"/>
      <c r="CY16" s="658"/>
      <c r="CZ16" s="659" t="s">
        <v>127</v>
      </c>
      <c r="DA16" s="659"/>
      <c r="DB16" s="659"/>
      <c r="DC16" s="659"/>
      <c r="DD16" s="665" t="s">
        <v>127</v>
      </c>
      <c r="DE16" s="657"/>
      <c r="DF16" s="657"/>
      <c r="DG16" s="657"/>
      <c r="DH16" s="657"/>
      <c r="DI16" s="657"/>
      <c r="DJ16" s="657"/>
      <c r="DK16" s="657"/>
      <c r="DL16" s="657"/>
      <c r="DM16" s="657"/>
      <c r="DN16" s="657"/>
      <c r="DO16" s="657"/>
      <c r="DP16" s="658"/>
      <c r="DQ16" s="665" t="s">
        <v>127</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5665</v>
      </c>
      <c r="S17" s="657"/>
      <c r="T17" s="657"/>
      <c r="U17" s="657"/>
      <c r="V17" s="657"/>
      <c r="W17" s="657"/>
      <c r="X17" s="657"/>
      <c r="Y17" s="658"/>
      <c r="Z17" s="659">
        <v>0.1</v>
      </c>
      <c r="AA17" s="659"/>
      <c r="AB17" s="659"/>
      <c r="AC17" s="659"/>
      <c r="AD17" s="660">
        <v>5665</v>
      </c>
      <c r="AE17" s="660"/>
      <c r="AF17" s="660"/>
      <c r="AG17" s="660"/>
      <c r="AH17" s="660"/>
      <c r="AI17" s="660"/>
      <c r="AJ17" s="660"/>
      <c r="AK17" s="660"/>
      <c r="AL17" s="661">
        <v>0.2</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642171</v>
      </c>
      <c r="CS17" s="657"/>
      <c r="CT17" s="657"/>
      <c r="CU17" s="657"/>
      <c r="CV17" s="657"/>
      <c r="CW17" s="657"/>
      <c r="CX17" s="657"/>
      <c r="CY17" s="658"/>
      <c r="CZ17" s="659">
        <v>10.6</v>
      </c>
      <c r="DA17" s="659"/>
      <c r="DB17" s="659"/>
      <c r="DC17" s="659"/>
      <c r="DD17" s="665" t="s">
        <v>127</v>
      </c>
      <c r="DE17" s="657"/>
      <c r="DF17" s="657"/>
      <c r="DG17" s="657"/>
      <c r="DH17" s="657"/>
      <c r="DI17" s="657"/>
      <c r="DJ17" s="657"/>
      <c r="DK17" s="657"/>
      <c r="DL17" s="657"/>
      <c r="DM17" s="657"/>
      <c r="DN17" s="657"/>
      <c r="DO17" s="657"/>
      <c r="DP17" s="658"/>
      <c r="DQ17" s="665">
        <v>590130</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11031</v>
      </c>
      <c r="S18" s="657"/>
      <c r="T18" s="657"/>
      <c r="U18" s="657"/>
      <c r="V18" s="657"/>
      <c r="W18" s="657"/>
      <c r="X18" s="657"/>
      <c r="Y18" s="658"/>
      <c r="Z18" s="659">
        <v>0.2</v>
      </c>
      <c r="AA18" s="659"/>
      <c r="AB18" s="659"/>
      <c r="AC18" s="659"/>
      <c r="AD18" s="660">
        <v>10984</v>
      </c>
      <c r="AE18" s="660"/>
      <c r="AF18" s="660"/>
      <c r="AG18" s="660"/>
      <c r="AH18" s="660"/>
      <c r="AI18" s="660"/>
      <c r="AJ18" s="660"/>
      <c r="AK18" s="660"/>
      <c r="AL18" s="661">
        <v>0.30000001192092896</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4011</v>
      </c>
      <c r="S19" s="657"/>
      <c r="T19" s="657"/>
      <c r="U19" s="657"/>
      <c r="V19" s="657"/>
      <c r="W19" s="657"/>
      <c r="X19" s="657"/>
      <c r="Y19" s="658"/>
      <c r="Z19" s="659">
        <v>0.1</v>
      </c>
      <c r="AA19" s="659"/>
      <c r="AB19" s="659"/>
      <c r="AC19" s="659"/>
      <c r="AD19" s="660">
        <v>4011</v>
      </c>
      <c r="AE19" s="660"/>
      <c r="AF19" s="660"/>
      <c r="AG19" s="660"/>
      <c r="AH19" s="660"/>
      <c r="AI19" s="660"/>
      <c r="AJ19" s="660"/>
      <c r="AK19" s="660"/>
      <c r="AL19" s="661">
        <v>0.1</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27231</v>
      </c>
      <c r="BH19" s="657"/>
      <c r="BI19" s="657"/>
      <c r="BJ19" s="657"/>
      <c r="BK19" s="657"/>
      <c r="BL19" s="657"/>
      <c r="BM19" s="657"/>
      <c r="BN19" s="658"/>
      <c r="BO19" s="659">
        <v>3.3</v>
      </c>
      <c r="BP19" s="659"/>
      <c r="BQ19" s="659"/>
      <c r="BR19" s="659"/>
      <c r="BS19" s="660" t="s">
        <v>127</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1547</v>
      </c>
      <c r="S20" s="657"/>
      <c r="T20" s="657"/>
      <c r="U20" s="657"/>
      <c r="V20" s="657"/>
      <c r="W20" s="657"/>
      <c r="X20" s="657"/>
      <c r="Y20" s="658"/>
      <c r="Z20" s="659">
        <v>0</v>
      </c>
      <c r="AA20" s="659"/>
      <c r="AB20" s="659"/>
      <c r="AC20" s="659"/>
      <c r="AD20" s="660">
        <v>1547</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27231</v>
      </c>
      <c r="BH20" s="657"/>
      <c r="BI20" s="657"/>
      <c r="BJ20" s="657"/>
      <c r="BK20" s="657"/>
      <c r="BL20" s="657"/>
      <c r="BM20" s="657"/>
      <c r="BN20" s="658"/>
      <c r="BO20" s="659">
        <v>3.3</v>
      </c>
      <c r="BP20" s="659"/>
      <c r="BQ20" s="659"/>
      <c r="BR20" s="659"/>
      <c r="BS20" s="660" t="s">
        <v>127</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6054780</v>
      </c>
      <c r="CS20" s="657"/>
      <c r="CT20" s="657"/>
      <c r="CU20" s="657"/>
      <c r="CV20" s="657"/>
      <c r="CW20" s="657"/>
      <c r="CX20" s="657"/>
      <c r="CY20" s="658"/>
      <c r="CZ20" s="659">
        <v>100</v>
      </c>
      <c r="DA20" s="659"/>
      <c r="DB20" s="659"/>
      <c r="DC20" s="659"/>
      <c r="DD20" s="665">
        <v>605803</v>
      </c>
      <c r="DE20" s="657"/>
      <c r="DF20" s="657"/>
      <c r="DG20" s="657"/>
      <c r="DH20" s="657"/>
      <c r="DI20" s="657"/>
      <c r="DJ20" s="657"/>
      <c r="DK20" s="657"/>
      <c r="DL20" s="657"/>
      <c r="DM20" s="657"/>
      <c r="DN20" s="657"/>
      <c r="DO20" s="657"/>
      <c r="DP20" s="658"/>
      <c r="DQ20" s="665">
        <v>3702639</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513</v>
      </c>
      <c r="S21" s="657"/>
      <c r="T21" s="657"/>
      <c r="U21" s="657"/>
      <c r="V21" s="657"/>
      <c r="W21" s="657"/>
      <c r="X21" s="657"/>
      <c r="Y21" s="658"/>
      <c r="Z21" s="659">
        <v>0</v>
      </c>
      <c r="AA21" s="659"/>
      <c r="AB21" s="659"/>
      <c r="AC21" s="659"/>
      <c r="AD21" s="660">
        <v>513</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t="s">
        <v>127</v>
      </c>
      <c r="BH21" s="657"/>
      <c r="BI21" s="657"/>
      <c r="BJ21" s="657"/>
      <c r="BK21" s="657"/>
      <c r="BL21" s="657"/>
      <c r="BM21" s="657"/>
      <c r="BN21" s="658"/>
      <c r="BO21" s="659" t="s">
        <v>127</v>
      </c>
      <c r="BP21" s="659"/>
      <c r="BQ21" s="659"/>
      <c r="BR21" s="659"/>
      <c r="BS21" s="660" t="s">
        <v>127</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3" t="s">
        <v>279</v>
      </c>
      <c r="C22" s="684"/>
      <c r="D22" s="684"/>
      <c r="E22" s="684"/>
      <c r="F22" s="684"/>
      <c r="G22" s="684"/>
      <c r="H22" s="684"/>
      <c r="I22" s="684"/>
      <c r="J22" s="684"/>
      <c r="K22" s="684"/>
      <c r="L22" s="684"/>
      <c r="M22" s="684"/>
      <c r="N22" s="684"/>
      <c r="O22" s="684"/>
      <c r="P22" s="684"/>
      <c r="Q22" s="685"/>
      <c r="R22" s="656">
        <v>4960</v>
      </c>
      <c r="S22" s="657"/>
      <c r="T22" s="657"/>
      <c r="U22" s="657"/>
      <c r="V22" s="657"/>
      <c r="W22" s="657"/>
      <c r="X22" s="657"/>
      <c r="Y22" s="658"/>
      <c r="Z22" s="659">
        <v>0.1</v>
      </c>
      <c r="AA22" s="659"/>
      <c r="AB22" s="659"/>
      <c r="AC22" s="659"/>
      <c r="AD22" s="660">
        <v>4913</v>
      </c>
      <c r="AE22" s="660"/>
      <c r="AF22" s="660"/>
      <c r="AG22" s="660"/>
      <c r="AH22" s="660"/>
      <c r="AI22" s="660"/>
      <c r="AJ22" s="660"/>
      <c r="AK22" s="660"/>
      <c r="AL22" s="661">
        <v>0.10000000149011612</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2510579</v>
      </c>
      <c r="S23" s="657"/>
      <c r="T23" s="657"/>
      <c r="U23" s="657"/>
      <c r="V23" s="657"/>
      <c r="W23" s="657"/>
      <c r="X23" s="657"/>
      <c r="Y23" s="658"/>
      <c r="Z23" s="659">
        <v>39.5</v>
      </c>
      <c r="AA23" s="659"/>
      <c r="AB23" s="659"/>
      <c r="AC23" s="659"/>
      <c r="AD23" s="660">
        <v>2299218</v>
      </c>
      <c r="AE23" s="660"/>
      <c r="AF23" s="660"/>
      <c r="AG23" s="660"/>
      <c r="AH23" s="660"/>
      <c r="AI23" s="660"/>
      <c r="AJ23" s="660"/>
      <c r="AK23" s="660"/>
      <c r="AL23" s="661">
        <v>67.7</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v>27231</v>
      </c>
      <c r="BH23" s="657"/>
      <c r="BI23" s="657"/>
      <c r="BJ23" s="657"/>
      <c r="BK23" s="657"/>
      <c r="BL23" s="657"/>
      <c r="BM23" s="657"/>
      <c r="BN23" s="658"/>
      <c r="BO23" s="659">
        <v>3.3</v>
      </c>
      <c r="BP23" s="659"/>
      <c r="BQ23" s="659"/>
      <c r="BR23" s="659"/>
      <c r="BS23" s="660" t="s">
        <v>127</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2299218</v>
      </c>
      <c r="S24" s="657"/>
      <c r="T24" s="657"/>
      <c r="U24" s="657"/>
      <c r="V24" s="657"/>
      <c r="W24" s="657"/>
      <c r="X24" s="657"/>
      <c r="Y24" s="658"/>
      <c r="Z24" s="659">
        <v>36.200000000000003</v>
      </c>
      <c r="AA24" s="659"/>
      <c r="AB24" s="659"/>
      <c r="AC24" s="659"/>
      <c r="AD24" s="660">
        <v>2299218</v>
      </c>
      <c r="AE24" s="660"/>
      <c r="AF24" s="660"/>
      <c r="AG24" s="660"/>
      <c r="AH24" s="660"/>
      <c r="AI24" s="660"/>
      <c r="AJ24" s="660"/>
      <c r="AK24" s="660"/>
      <c r="AL24" s="661">
        <v>67.7</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2539638</v>
      </c>
      <c r="CS24" s="646"/>
      <c r="CT24" s="646"/>
      <c r="CU24" s="646"/>
      <c r="CV24" s="646"/>
      <c r="CW24" s="646"/>
      <c r="CX24" s="646"/>
      <c r="CY24" s="647"/>
      <c r="CZ24" s="650">
        <v>41.9</v>
      </c>
      <c r="DA24" s="651"/>
      <c r="DB24" s="651"/>
      <c r="DC24" s="667"/>
      <c r="DD24" s="686">
        <v>1721250</v>
      </c>
      <c r="DE24" s="646"/>
      <c r="DF24" s="646"/>
      <c r="DG24" s="646"/>
      <c r="DH24" s="646"/>
      <c r="DI24" s="646"/>
      <c r="DJ24" s="646"/>
      <c r="DK24" s="647"/>
      <c r="DL24" s="686">
        <v>1645016</v>
      </c>
      <c r="DM24" s="646"/>
      <c r="DN24" s="646"/>
      <c r="DO24" s="646"/>
      <c r="DP24" s="646"/>
      <c r="DQ24" s="646"/>
      <c r="DR24" s="646"/>
      <c r="DS24" s="646"/>
      <c r="DT24" s="646"/>
      <c r="DU24" s="646"/>
      <c r="DV24" s="647"/>
      <c r="DW24" s="650">
        <v>47.1</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211361</v>
      </c>
      <c r="S25" s="657"/>
      <c r="T25" s="657"/>
      <c r="U25" s="657"/>
      <c r="V25" s="657"/>
      <c r="W25" s="657"/>
      <c r="X25" s="657"/>
      <c r="Y25" s="658"/>
      <c r="Z25" s="659">
        <v>3.3</v>
      </c>
      <c r="AA25" s="659"/>
      <c r="AB25" s="659"/>
      <c r="AC25" s="659"/>
      <c r="AD25" s="660" t="s">
        <v>127</v>
      </c>
      <c r="AE25" s="660"/>
      <c r="AF25" s="660"/>
      <c r="AG25" s="660"/>
      <c r="AH25" s="660"/>
      <c r="AI25" s="660"/>
      <c r="AJ25" s="660"/>
      <c r="AK25" s="660"/>
      <c r="AL25" s="661" t="s">
        <v>127</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1109458</v>
      </c>
      <c r="CS25" s="689"/>
      <c r="CT25" s="689"/>
      <c r="CU25" s="689"/>
      <c r="CV25" s="689"/>
      <c r="CW25" s="689"/>
      <c r="CX25" s="689"/>
      <c r="CY25" s="690"/>
      <c r="CZ25" s="661">
        <v>18.3</v>
      </c>
      <c r="DA25" s="687"/>
      <c r="DB25" s="687"/>
      <c r="DC25" s="691"/>
      <c r="DD25" s="665">
        <v>985568</v>
      </c>
      <c r="DE25" s="689"/>
      <c r="DF25" s="689"/>
      <c r="DG25" s="689"/>
      <c r="DH25" s="689"/>
      <c r="DI25" s="689"/>
      <c r="DJ25" s="689"/>
      <c r="DK25" s="690"/>
      <c r="DL25" s="665">
        <v>947951</v>
      </c>
      <c r="DM25" s="689"/>
      <c r="DN25" s="689"/>
      <c r="DO25" s="689"/>
      <c r="DP25" s="689"/>
      <c r="DQ25" s="689"/>
      <c r="DR25" s="689"/>
      <c r="DS25" s="689"/>
      <c r="DT25" s="689"/>
      <c r="DU25" s="689"/>
      <c r="DV25" s="690"/>
      <c r="DW25" s="661">
        <v>27.2</v>
      </c>
      <c r="DX25" s="687"/>
      <c r="DY25" s="687"/>
      <c r="DZ25" s="687"/>
      <c r="EA25" s="687"/>
      <c r="EB25" s="687"/>
      <c r="EC25" s="688"/>
    </row>
    <row r="26" spans="2:133" ht="11.25" customHeight="1" x14ac:dyDescent="0.15">
      <c r="B26" s="653" t="s">
        <v>295</v>
      </c>
      <c r="C26" s="654"/>
      <c r="D26" s="654"/>
      <c r="E26" s="654"/>
      <c r="F26" s="654"/>
      <c r="G26" s="654"/>
      <c r="H26" s="654"/>
      <c r="I26" s="654"/>
      <c r="J26" s="654"/>
      <c r="K26" s="654"/>
      <c r="L26" s="654"/>
      <c r="M26" s="654"/>
      <c r="N26" s="654"/>
      <c r="O26" s="654"/>
      <c r="P26" s="654"/>
      <c r="Q26" s="655"/>
      <c r="R26" s="656" t="s">
        <v>127</v>
      </c>
      <c r="S26" s="657"/>
      <c r="T26" s="657"/>
      <c r="U26" s="657"/>
      <c r="V26" s="657"/>
      <c r="W26" s="657"/>
      <c r="X26" s="657"/>
      <c r="Y26" s="658"/>
      <c r="Z26" s="659" t="s">
        <v>127</v>
      </c>
      <c r="AA26" s="659"/>
      <c r="AB26" s="659"/>
      <c r="AC26" s="659"/>
      <c r="AD26" s="660" t="s">
        <v>127</v>
      </c>
      <c r="AE26" s="660"/>
      <c r="AF26" s="660"/>
      <c r="AG26" s="660"/>
      <c r="AH26" s="660"/>
      <c r="AI26" s="660"/>
      <c r="AJ26" s="660"/>
      <c r="AK26" s="660"/>
      <c r="AL26" s="661" t="s">
        <v>127</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488935</v>
      </c>
      <c r="CS26" s="657"/>
      <c r="CT26" s="657"/>
      <c r="CU26" s="657"/>
      <c r="CV26" s="657"/>
      <c r="CW26" s="657"/>
      <c r="CX26" s="657"/>
      <c r="CY26" s="658"/>
      <c r="CZ26" s="661">
        <v>8.1</v>
      </c>
      <c r="DA26" s="687"/>
      <c r="DB26" s="687"/>
      <c r="DC26" s="691"/>
      <c r="DD26" s="665">
        <v>416637</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7"/>
      <c r="DY26" s="687"/>
      <c r="DZ26" s="687"/>
      <c r="EA26" s="687"/>
      <c r="EB26" s="687"/>
      <c r="EC26" s="688"/>
    </row>
    <row r="27" spans="2:133" ht="11.25" customHeight="1" x14ac:dyDescent="0.15">
      <c r="B27" s="653" t="s">
        <v>298</v>
      </c>
      <c r="C27" s="654"/>
      <c r="D27" s="654"/>
      <c r="E27" s="654"/>
      <c r="F27" s="654"/>
      <c r="G27" s="654"/>
      <c r="H27" s="654"/>
      <c r="I27" s="654"/>
      <c r="J27" s="654"/>
      <c r="K27" s="654"/>
      <c r="L27" s="654"/>
      <c r="M27" s="654"/>
      <c r="N27" s="654"/>
      <c r="O27" s="654"/>
      <c r="P27" s="654"/>
      <c r="Q27" s="655"/>
      <c r="R27" s="656">
        <v>3615368</v>
      </c>
      <c r="S27" s="657"/>
      <c r="T27" s="657"/>
      <c r="U27" s="657"/>
      <c r="V27" s="657"/>
      <c r="W27" s="657"/>
      <c r="X27" s="657"/>
      <c r="Y27" s="658"/>
      <c r="Z27" s="659">
        <v>56.9</v>
      </c>
      <c r="AA27" s="659"/>
      <c r="AB27" s="659"/>
      <c r="AC27" s="659"/>
      <c r="AD27" s="660">
        <v>3376729</v>
      </c>
      <c r="AE27" s="660"/>
      <c r="AF27" s="660"/>
      <c r="AG27" s="660"/>
      <c r="AH27" s="660"/>
      <c r="AI27" s="660"/>
      <c r="AJ27" s="660"/>
      <c r="AK27" s="660"/>
      <c r="AL27" s="661">
        <v>99.5</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816417</v>
      </c>
      <c r="BH27" s="657"/>
      <c r="BI27" s="657"/>
      <c r="BJ27" s="657"/>
      <c r="BK27" s="657"/>
      <c r="BL27" s="657"/>
      <c r="BM27" s="657"/>
      <c r="BN27" s="658"/>
      <c r="BO27" s="659">
        <v>100</v>
      </c>
      <c r="BP27" s="659"/>
      <c r="BQ27" s="659"/>
      <c r="BR27" s="659"/>
      <c r="BS27" s="660">
        <v>3616</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788009</v>
      </c>
      <c r="CS27" s="689"/>
      <c r="CT27" s="689"/>
      <c r="CU27" s="689"/>
      <c r="CV27" s="689"/>
      <c r="CW27" s="689"/>
      <c r="CX27" s="689"/>
      <c r="CY27" s="690"/>
      <c r="CZ27" s="661">
        <v>13</v>
      </c>
      <c r="DA27" s="687"/>
      <c r="DB27" s="687"/>
      <c r="DC27" s="691"/>
      <c r="DD27" s="665">
        <v>145552</v>
      </c>
      <c r="DE27" s="689"/>
      <c r="DF27" s="689"/>
      <c r="DG27" s="689"/>
      <c r="DH27" s="689"/>
      <c r="DI27" s="689"/>
      <c r="DJ27" s="689"/>
      <c r="DK27" s="690"/>
      <c r="DL27" s="665">
        <v>106935</v>
      </c>
      <c r="DM27" s="689"/>
      <c r="DN27" s="689"/>
      <c r="DO27" s="689"/>
      <c r="DP27" s="689"/>
      <c r="DQ27" s="689"/>
      <c r="DR27" s="689"/>
      <c r="DS27" s="689"/>
      <c r="DT27" s="689"/>
      <c r="DU27" s="689"/>
      <c r="DV27" s="690"/>
      <c r="DW27" s="661">
        <v>3.1</v>
      </c>
      <c r="DX27" s="687"/>
      <c r="DY27" s="687"/>
      <c r="DZ27" s="687"/>
      <c r="EA27" s="687"/>
      <c r="EB27" s="687"/>
      <c r="EC27" s="688"/>
    </row>
    <row r="28" spans="2:133" ht="11.25" customHeight="1" x14ac:dyDescent="0.15">
      <c r="B28" s="653" t="s">
        <v>301</v>
      </c>
      <c r="C28" s="654"/>
      <c r="D28" s="654"/>
      <c r="E28" s="654"/>
      <c r="F28" s="654"/>
      <c r="G28" s="654"/>
      <c r="H28" s="654"/>
      <c r="I28" s="654"/>
      <c r="J28" s="654"/>
      <c r="K28" s="654"/>
      <c r="L28" s="654"/>
      <c r="M28" s="654"/>
      <c r="N28" s="654"/>
      <c r="O28" s="654"/>
      <c r="P28" s="654"/>
      <c r="Q28" s="655"/>
      <c r="R28" s="656">
        <v>614</v>
      </c>
      <c r="S28" s="657"/>
      <c r="T28" s="657"/>
      <c r="U28" s="657"/>
      <c r="V28" s="657"/>
      <c r="W28" s="657"/>
      <c r="X28" s="657"/>
      <c r="Y28" s="658"/>
      <c r="Z28" s="659">
        <v>0</v>
      </c>
      <c r="AA28" s="659"/>
      <c r="AB28" s="659"/>
      <c r="AC28" s="659"/>
      <c r="AD28" s="660">
        <v>614</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642171</v>
      </c>
      <c r="CS28" s="657"/>
      <c r="CT28" s="657"/>
      <c r="CU28" s="657"/>
      <c r="CV28" s="657"/>
      <c r="CW28" s="657"/>
      <c r="CX28" s="657"/>
      <c r="CY28" s="658"/>
      <c r="CZ28" s="661">
        <v>10.6</v>
      </c>
      <c r="DA28" s="687"/>
      <c r="DB28" s="687"/>
      <c r="DC28" s="691"/>
      <c r="DD28" s="665">
        <v>590130</v>
      </c>
      <c r="DE28" s="657"/>
      <c r="DF28" s="657"/>
      <c r="DG28" s="657"/>
      <c r="DH28" s="657"/>
      <c r="DI28" s="657"/>
      <c r="DJ28" s="657"/>
      <c r="DK28" s="658"/>
      <c r="DL28" s="665">
        <v>590130</v>
      </c>
      <c r="DM28" s="657"/>
      <c r="DN28" s="657"/>
      <c r="DO28" s="657"/>
      <c r="DP28" s="657"/>
      <c r="DQ28" s="657"/>
      <c r="DR28" s="657"/>
      <c r="DS28" s="657"/>
      <c r="DT28" s="657"/>
      <c r="DU28" s="657"/>
      <c r="DV28" s="658"/>
      <c r="DW28" s="661">
        <v>16.899999999999999</v>
      </c>
      <c r="DX28" s="687"/>
      <c r="DY28" s="687"/>
      <c r="DZ28" s="687"/>
      <c r="EA28" s="687"/>
      <c r="EB28" s="687"/>
      <c r="EC28" s="688"/>
    </row>
    <row r="29" spans="2:133" ht="11.25" customHeight="1" x14ac:dyDescent="0.15">
      <c r="B29" s="653" t="s">
        <v>303</v>
      </c>
      <c r="C29" s="654"/>
      <c r="D29" s="654"/>
      <c r="E29" s="654"/>
      <c r="F29" s="654"/>
      <c r="G29" s="654"/>
      <c r="H29" s="654"/>
      <c r="I29" s="654"/>
      <c r="J29" s="654"/>
      <c r="K29" s="654"/>
      <c r="L29" s="654"/>
      <c r="M29" s="654"/>
      <c r="N29" s="654"/>
      <c r="O29" s="654"/>
      <c r="P29" s="654"/>
      <c r="Q29" s="655"/>
      <c r="R29" s="656">
        <v>512</v>
      </c>
      <c r="S29" s="657"/>
      <c r="T29" s="657"/>
      <c r="U29" s="657"/>
      <c r="V29" s="657"/>
      <c r="W29" s="657"/>
      <c r="X29" s="657"/>
      <c r="Y29" s="658"/>
      <c r="Z29" s="659">
        <v>0</v>
      </c>
      <c r="AA29" s="659"/>
      <c r="AB29" s="659"/>
      <c r="AC29" s="659"/>
      <c r="AD29" s="660">
        <v>512</v>
      </c>
      <c r="AE29" s="660"/>
      <c r="AF29" s="660"/>
      <c r="AG29" s="660"/>
      <c r="AH29" s="660"/>
      <c r="AI29" s="660"/>
      <c r="AJ29" s="660"/>
      <c r="AK29" s="660"/>
      <c r="AL29" s="661">
        <v>0</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2" t="s">
        <v>304</v>
      </c>
      <c r="CE29" s="693"/>
      <c r="CF29" s="653" t="s">
        <v>69</v>
      </c>
      <c r="CG29" s="654"/>
      <c r="CH29" s="654"/>
      <c r="CI29" s="654"/>
      <c r="CJ29" s="654"/>
      <c r="CK29" s="654"/>
      <c r="CL29" s="654"/>
      <c r="CM29" s="654"/>
      <c r="CN29" s="654"/>
      <c r="CO29" s="654"/>
      <c r="CP29" s="654"/>
      <c r="CQ29" s="655"/>
      <c r="CR29" s="656">
        <v>642170</v>
      </c>
      <c r="CS29" s="689"/>
      <c r="CT29" s="689"/>
      <c r="CU29" s="689"/>
      <c r="CV29" s="689"/>
      <c r="CW29" s="689"/>
      <c r="CX29" s="689"/>
      <c r="CY29" s="690"/>
      <c r="CZ29" s="661">
        <v>10.6</v>
      </c>
      <c r="DA29" s="687"/>
      <c r="DB29" s="687"/>
      <c r="DC29" s="691"/>
      <c r="DD29" s="665">
        <v>590129</v>
      </c>
      <c r="DE29" s="689"/>
      <c r="DF29" s="689"/>
      <c r="DG29" s="689"/>
      <c r="DH29" s="689"/>
      <c r="DI29" s="689"/>
      <c r="DJ29" s="689"/>
      <c r="DK29" s="690"/>
      <c r="DL29" s="665">
        <v>590129</v>
      </c>
      <c r="DM29" s="689"/>
      <c r="DN29" s="689"/>
      <c r="DO29" s="689"/>
      <c r="DP29" s="689"/>
      <c r="DQ29" s="689"/>
      <c r="DR29" s="689"/>
      <c r="DS29" s="689"/>
      <c r="DT29" s="689"/>
      <c r="DU29" s="689"/>
      <c r="DV29" s="690"/>
      <c r="DW29" s="661">
        <v>16.899999999999999</v>
      </c>
      <c r="DX29" s="687"/>
      <c r="DY29" s="687"/>
      <c r="DZ29" s="687"/>
      <c r="EA29" s="687"/>
      <c r="EB29" s="687"/>
      <c r="EC29" s="688"/>
    </row>
    <row r="30" spans="2:133" ht="11.25" customHeight="1" x14ac:dyDescent="0.15">
      <c r="B30" s="653" t="s">
        <v>305</v>
      </c>
      <c r="C30" s="654"/>
      <c r="D30" s="654"/>
      <c r="E30" s="654"/>
      <c r="F30" s="654"/>
      <c r="G30" s="654"/>
      <c r="H30" s="654"/>
      <c r="I30" s="654"/>
      <c r="J30" s="654"/>
      <c r="K30" s="654"/>
      <c r="L30" s="654"/>
      <c r="M30" s="654"/>
      <c r="N30" s="654"/>
      <c r="O30" s="654"/>
      <c r="P30" s="654"/>
      <c r="Q30" s="655"/>
      <c r="R30" s="656">
        <v>88739</v>
      </c>
      <c r="S30" s="657"/>
      <c r="T30" s="657"/>
      <c r="U30" s="657"/>
      <c r="V30" s="657"/>
      <c r="W30" s="657"/>
      <c r="X30" s="657"/>
      <c r="Y30" s="658"/>
      <c r="Z30" s="659">
        <v>1.4</v>
      </c>
      <c r="AA30" s="659"/>
      <c r="AB30" s="659"/>
      <c r="AC30" s="659"/>
      <c r="AD30" s="660" t="s">
        <v>127</v>
      </c>
      <c r="AE30" s="660"/>
      <c r="AF30" s="660"/>
      <c r="AG30" s="660"/>
      <c r="AH30" s="660"/>
      <c r="AI30" s="660"/>
      <c r="AJ30" s="660"/>
      <c r="AK30" s="660"/>
      <c r="AL30" s="661" t="s">
        <v>127</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306</v>
      </c>
      <c r="BH30" s="698"/>
      <c r="BI30" s="698"/>
      <c r="BJ30" s="698"/>
      <c r="BK30" s="698"/>
      <c r="BL30" s="698"/>
      <c r="BM30" s="698"/>
      <c r="BN30" s="698"/>
      <c r="BO30" s="698"/>
      <c r="BP30" s="698"/>
      <c r="BQ30" s="699"/>
      <c r="BR30" s="638" t="s">
        <v>307</v>
      </c>
      <c r="BS30" s="698"/>
      <c r="BT30" s="698"/>
      <c r="BU30" s="698"/>
      <c r="BV30" s="698"/>
      <c r="BW30" s="698"/>
      <c r="BX30" s="698"/>
      <c r="BY30" s="698"/>
      <c r="BZ30" s="698"/>
      <c r="CA30" s="698"/>
      <c r="CB30" s="699"/>
      <c r="CD30" s="694"/>
      <c r="CE30" s="695"/>
      <c r="CF30" s="653" t="s">
        <v>308</v>
      </c>
      <c r="CG30" s="654"/>
      <c r="CH30" s="654"/>
      <c r="CI30" s="654"/>
      <c r="CJ30" s="654"/>
      <c r="CK30" s="654"/>
      <c r="CL30" s="654"/>
      <c r="CM30" s="654"/>
      <c r="CN30" s="654"/>
      <c r="CO30" s="654"/>
      <c r="CP30" s="654"/>
      <c r="CQ30" s="655"/>
      <c r="CR30" s="656">
        <v>619948</v>
      </c>
      <c r="CS30" s="657"/>
      <c r="CT30" s="657"/>
      <c r="CU30" s="657"/>
      <c r="CV30" s="657"/>
      <c r="CW30" s="657"/>
      <c r="CX30" s="657"/>
      <c r="CY30" s="658"/>
      <c r="CZ30" s="661">
        <v>10.199999999999999</v>
      </c>
      <c r="DA30" s="687"/>
      <c r="DB30" s="687"/>
      <c r="DC30" s="691"/>
      <c r="DD30" s="665">
        <v>567907</v>
      </c>
      <c r="DE30" s="657"/>
      <c r="DF30" s="657"/>
      <c r="DG30" s="657"/>
      <c r="DH30" s="657"/>
      <c r="DI30" s="657"/>
      <c r="DJ30" s="657"/>
      <c r="DK30" s="658"/>
      <c r="DL30" s="665">
        <v>567907</v>
      </c>
      <c r="DM30" s="657"/>
      <c r="DN30" s="657"/>
      <c r="DO30" s="657"/>
      <c r="DP30" s="657"/>
      <c r="DQ30" s="657"/>
      <c r="DR30" s="657"/>
      <c r="DS30" s="657"/>
      <c r="DT30" s="657"/>
      <c r="DU30" s="657"/>
      <c r="DV30" s="658"/>
      <c r="DW30" s="661">
        <v>16.3</v>
      </c>
      <c r="DX30" s="687"/>
      <c r="DY30" s="687"/>
      <c r="DZ30" s="687"/>
      <c r="EA30" s="687"/>
      <c r="EB30" s="687"/>
      <c r="EC30" s="688"/>
    </row>
    <row r="31" spans="2:133" ht="11.25" customHeight="1" x14ac:dyDescent="0.15">
      <c r="B31" s="653" t="s">
        <v>309</v>
      </c>
      <c r="C31" s="654"/>
      <c r="D31" s="654"/>
      <c r="E31" s="654"/>
      <c r="F31" s="654"/>
      <c r="G31" s="654"/>
      <c r="H31" s="654"/>
      <c r="I31" s="654"/>
      <c r="J31" s="654"/>
      <c r="K31" s="654"/>
      <c r="L31" s="654"/>
      <c r="M31" s="654"/>
      <c r="N31" s="654"/>
      <c r="O31" s="654"/>
      <c r="P31" s="654"/>
      <c r="Q31" s="655"/>
      <c r="R31" s="656">
        <v>22622</v>
      </c>
      <c r="S31" s="657"/>
      <c r="T31" s="657"/>
      <c r="U31" s="657"/>
      <c r="V31" s="657"/>
      <c r="W31" s="657"/>
      <c r="X31" s="657"/>
      <c r="Y31" s="658"/>
      <c r="Z31" s="659">
        <v>0.4</v>
      </c>
      <c r="AA31" s="659"/>
      <c r="AB31" s="659"/>
      <c r="AC31" s="659"/>
      <c r="AD31" s="660">
        <v>135</v>
      </c>
      <c r="AE31" s="660"/>
      <c r="AF31" s="660"/>
      <c r="AG31" s="660"/>
      <c r="AH31" s="660"/>
      <c r="AI31" s="660"/>
      <c r="AJ31" s="660"/>
      <c r="AK31" s="660"/>
      <c r="AL31" s="661">
        <v>0</v>
      </c>
      <c r="AM31" s="662"/>
      <c r="AN31" s="662"/>
      <c r="AO31" s="663"/>
      <c r="AP31" s="702" t="s">
        <v>310</v>
      </c>
      <c r="AQ31" s="703"/>
      <c r="AR31" s="703"/>
      <c r="AS31" s="703"/>
      <c r="AT31" s="708" t="s">
        <v>311</v>
      </c>
      <c r="AU31" s="356"/>
      <c r="AV31" s="356"/>
      <c r="AW31" s="356"/>
      <c r="AX31" s="642" t="s">
        <v>188</v>
      </c>
      <c r="AY31" s="643"/>
      <c r="AZ31" s="643"/>
      <c r="BA31" s="643"/>
      <c r="BB31" s="643"/>
      <c r="BC31" s="643"/>
      <c r="BD31" s="643"/>
      <c r="BE31" s="643"/>
      <c r="BF31" s="644"/>
      <c r="BG31" s="712">
        <v>99.8</v>
      </c>
      <c r="BH31" s="700"/>
      <c r="BI31" s="700"/>
      <c r="BJ31" s="700"/>
      <c r="BK31" s="700"/>
      <c r="BL31" s="700"/>
      <c r="BM31" s="651">
        <v>99.5</v>
      </c>
      <c r="BN31" s="700"/>
      <c r="BO31" s="700"/>
      <c r="BP31" s="700"/>
      <c r="BQ31" s="701"/>
      <c r="BR31" s="712">
        <v>99.6</v>
      </c>
      <c r="BS31" s="700"/>
      <c r="BT31" s="700"/>
      <c r="BU31" s="700"/>
      <c r="BV31" s="700"/>
      <c r="BW31" s="700"/>
      <c r="BX31" s="651">
        <v>99.4</v>
      </c>
      <c r="BY31" s="700"/>
      <c r="BZ31" s="700"/>
      <c r="CA31" s="700"/>
      <c r="CB31" s="701"/>
      <c r="CD31" s="694"/>
      <c r="CE31" s="695"/>
      <c r="CF31" s="653" t="s">
        <v>312</v>
      </c>
      <c r="CG31" s="654"/>
      <c r="CH31" s="654"/>
      <c r="CI31" s="654"/>
      <c r="CJ31" s="654"/>
      <c r="CK31" s="654"/>
      <c r="CL31" s="654"/>
      <c r="CM31" s="654"/>
      <c r="CN31" s="654"/>
      <c r="CO31" s="654"/>
      <c r="CP31" s="654"/>
      <c r="CQ31" s="655"/>
      <c r="CR31" s="656">
        <v>22222</v>
      </c>
      <c r="CS31" s="689"/>
      <c r="CT31" s="689"/>
      <c r="CU31" s="689"/>
      <c r="CV31" s="689"/>
      <c r="CW31" s="689"/>
      <c r="CX31" s="689"/>
      <c r="CY31" s="690"/>
      <c r="CZ31" s="661">
        <v>0.4</v>
      </c>
      <c r="DA31" s="687"/>
      <c r="DB31" s="687"/>
      <c r="DC31" s="691"/>
      <c r="DD31" s="665">
        <v>22222</v>
      </c>
      <c r="DE31" s="689"/>
      <c r="DF31" s="689"/>
      <c r="DG31" s="689"/>
      <c r="DH31" s="689"/>
      <c r="DI31" s="689"/>
      <c r="DJ31" s="689"/>
      <c r="DK31" s="690"/>
      <c r="DL31" s="665">
        <v>22222</v>
      </c>
      <c r="DM31" s="689"/>
      <c r="DN31" s="689"/>
      <c r="DO31" s="689"/>
      <c r="DP31" s="689"/>
      <c r="DQ31" s="689"/>
      <c r="DR31" s="689"/>
      <c r="DS31" s="689"/>
      <c r="DT31" s="689"/>
      <c r="DU31" s="689"/>
      <c r="DV31" s="690"/>
      <c r="DW31" s="661">
        <v>0.6</v>
      </c>
      <c r="DX31" s="687"/>
      <c r="DY31" s="687"/>
      <c r="DZ31" s="687"/>
      <c r="EA31" s="687"/>
      <c r="EB31" s="687"/>
      <c r="EC31" s="688"/>
    </row>
    <row r="32" spans="2:133" ht="11.25" customHeight="1" x14ac:dyDescent="0.15">
      <c r="B32" s="653" t="s">
        <v>313</v>
      </c>
      <c r="C32" s="654"/>
      <c r="D32" s="654"/>
      <c r="E32" s="654"/>
      <c r="F32" s="654"/>
      <c r="G32" s="654"/>
      <c r="H32" s="654"/>
      <c r="I32" s="654"/>
      <c r="J32" s="654"/>
      <c r="K32" s="654"/>
      <c r="L32" s="654"/>
      <c r="M32" s="654"/>
      <c r="N32" s="654"/>
      <c r="O32" s="654"/>
      <c r="P32" s="654"/>
      <c r="Q32" s="655"/>
      <c r="R32" s="656">
        <v>1218607</v>
      </c>
      <c r="S32" s="657"/>
      <c r="T32" s="657"/>
      <c r="U32" s="657"/>
      <c r="V32" s="657"/>
      <c r="W32" s="657"/>
      <c r="X32" s="657"/>
      <c r="Y32" s="658"/>
      <c r="Z32" s="659">
        <v>19.2</v>
      </c>
      <c r="AA32" s="659"/>
      <c r="AB32" s="659"/>
      <c r="AC32" s="659"/>
      <c r="AD32" s="660" t="s">
        <v>127</v>
      </c>
      <c r="AE32" s="660"/>
      <c r="AF32" s="660"/>
      <c r="AG32" s="660"/>
      <c r="AH32" s="660"/>
      <c r="AI32" s="660"/>
      <c r="AJ32" s="660"/>
      <c r="AK32" s="660"/>
      <c r="AL32" s="661" t="s">
        <v>127</v>
      </c>
      <c r="AM32" s="662"/>
      <c r="AN32" s="662"/>
      <c r="AO32" s="663"/>
      <c r="AP32" s="704"/>
      <c r="AQ32" s="705"/>
      <c r="AR32" s="705"/>
      <c r="AS32" s="705"/>
      <c r="AT32" s="709"/>
      <c r="AU32" s="211" t="s">
        <v>314</v>
      </c>
      <c r="AX32" s="653" t="s">
        <v>315</v>
      </c>
      <c r="AY32" s="654"/>
      <c r="AZ32" s="654"/>
      <c r="BA32" s="654"/>
      <c r="BB32" s="654"/>
      <c r="BC32" s="654"/>
      <c r="BD32" s="654"/>
      <c r="BE32" s="654"/>
      <c r="BF32" s="655"/>
      <c r="BG32" s="713">
        <v>99.5</v>
      </c>
      <c r="BH32" s="689"/>
      <c r="BI32" s="689"/>
      <c r="BJ32" s="689"/>
      <c r="BK32" s="689"/>
      <c r="BL32" s="689"/>
      <c r="BM32" s="662">
        <v>98.9</v>
      </c>
      <c r="BN32" s="689"/>
      <c r="BO32" s="689"/>
      <c r="BP32" s="689"/>
      <c r="BQ32" s="711"/>
      <c r="BR32" s="713">
        <v>99.1</v>
      </c>
      <c r="BS32" s="689"/>
      <c r="BT32" s="689"/>
      <c r="BU32" s="689"/>
      <c r="BV32" s="689"/>
      <c r="BW32" s="689"/>
      <c r="BX32" s="662">
        <v>98.7</v>
      </c>
      <c r="BY32" s="689"/>
      <c r="BZ32" s="689"/>
      <c r="CA32" s="689"/>
      <c r="CB32" s="711"/>
      <c r="CD32" s="696"/>
      <c r="CE32" s="697"/>
      <c r="CF32" s="653" t="s">
        <v>316</v>
      </c>
      <c r="CG32" s="654"/>
      <c r="CH32" s="654"/>
      <c r="CI32" s="654"/>
      <c r="CJ32" s="654"/>
      <c r="CK32" s="654"/>
      <c r="CL32" s="654"/>
      <c r="CM32" s="654"/>
      <c r="CN32" s="654"/>
      <c r="CO32" s="654"/>
      <c r="CP32" s="654"/>
      <c r="CQ32" s="655"/>
      <c r="CR32" s="656">
        <v>1</v>
      </c>
      <c r="CS32" s="657"/>
      <c r="CT32" s="657"/>
      <c r="CU32" s="657"/>
      <c r="CV32" s="657"/>
      <c r="CW32" s="657"/>
      <c r="CX32" s="657"/>
      <c r="CY32" s="658"/>
      <c r="CZ32" s="661">
        <v>0</v>
      </c>
      <c r="DA32" s="687"/>
      <c r="DB32" s="687"/>
      <c r="DC32" s="691"/>
      <c r="DD32" s="665">
        <v>1</v>
      </c>
      <c r="DE32" s="657"/>
      <c r="DF32" s="657"/>
      <c r="DG32" s="657"/>
      <c r="DH32" s="657"/>
      <c r="DI32" s="657"/>
      <c r="DJ32" s="657"/>
      <c r="DK32" s="658"/>
      <c r="DL32" s="665">
        <v>1</v>
      </c>
      <c r="DM32" s="657"/>
      <c r="DN32" s="657"/>
      <c r="DO32" s="657"/>
      <c r="DP32" s="657"/>
      <c r="DQ32" s="657"/>
      <c r="DR32" s="657"/>
      <c r="DS32" s="657"/>
      <c r="DT32" s="657"/>
      <c r="DU32" s="657"/>
      <c r="DV32" s="658"/>
      <c r="DW32" s="661">
        <v>0</v>
      </c>
      <c r="DX32" s="687"/>
      <c r="DY32" s="687"/>
      <c r="DZ32" s="687"/>
      <c r="EA32" s="687"/>
      <c r="EB32" s="687"/>
      <c r="EC32" s="688"/>
    </row>
    <row r="33" spans="2:133" ht="11.25" customHeight="1" x14ac:dyDescent="0.15">
      <c r="B33" s="683" t="s">
        <v>317</v>
      </c>
      <c r="C33" s="684"/>
      <c r="D33" s="684"/>
      <c r="E33" s="684"/>
      <c r="F33" s="684"/>
      <c r="G33" s="684"/>
      <c r="H33" s="684"/>
      <c r="I33" s="684"/>
      <c r="J33" s="684"/>
      <c r="K33" s="684"/>
      <c r="L33" s="684"/>
      <c r="M33" s="684"/>
      <c r="N33" s="684"/>
      <c r="O33" s="684"/>
      <c r="P33" s="684"/>
      <c r="Q33" s="685"/>
      <c r="R33" s="656">
        <v>6106</v>
      </c>
      <c r="S33" s="657"/>
      <c r="T33" s="657"/>
      <c r="U33" s="657"/>
      <c r="V33" s="657"/>
      <c r="W33" s="657"/>
      <c r="X33" s="657"/>
      <c r="Y33" s="658"/>
      <c r="Z33" s="659">
        <v>0.1</v>
      </c>
      <c r="AA33" s="659"/>
      <c r="AB33" s="659"/>
      <c r="AC33" s="659"/>
      <c r="AD33" s="660">
        <v>6106</v>
      </c>
      <c r="AE33" s="660"/>
      <c r="AF33" s="660"/>
      <c r="AG33" s="660"/>
      <c r="AH33" s="660"/>
      <c r="AI33" s="660"/>
      <c r="AJ33" s="660"/>
      <c r="AK33" s="660"/>
      <c r="AL33" s="661">
        <v>0.2</v>
      </c>
      <c r="AM33" s="662"/>
      <c r="AN33" s="662"/>
      <c r="AO33" s="663"/>
      <c r="AP33" s="706"/>
      <c r="AQ33" s="707"/>
      <c r="AR33" s="707"/>
      <c r="AS33" s="707"/>
      <c r="AT33" s="710"/>
      <c r="AU33" s="355"/>
      <c r="AV33" s="355"/>
      <c r="AW33" s="355"/>
      <c r="AX33" s="674" t="s">
        <v>318</v>
      </c>
      <c r="AY33" s="675"/>
      <c r="AZ33" s="675"/>
      <c r="BA33" s="675"/>
      <c r="BB33" s="675"/>
      <c r="BC33" s="675"/>
      <c r="BD33" s="675"/>
      <c r="BE33" s="675"/>
      <c r="BF33" s="676"/>
      <c r="BG33" s="714">
        <v>100</v>
      </c>
      <c r="BH33" s="715"/>
      <c r="BI33" s="715"/>
      <c r="BJ33" s="715"/>
      <c r="BK33" s="715"/>
      <c r="BL33" s="715"/>
      <c r="BM33" s="716">
        <v>99.9</v>
      </c>
      <c r="BN33" s="715"/>
      <c r="BO33" s="715"/>
      <c r="BP33" s="715"/>
      <c r="BQ33" s="717"/>
      <c r="BR33" s="714">
        <v>99.9</v>
      </c>
      <c r="BS33" s="715"/>
      <c r="BT33" s="715"/>
      <c r="BU33" s="715"/>
      <c r="BV33" s="715"/>
      <c r="BW33" s="715"/>
      <c r="BX33" s="716">
        <v>99.8</v>
      </c>
      <c r="BY33" s="715"/>
      <c r="BZ33" s="715"/>
      <c r="CA33" s="715"/>
      <c r="CB33" s="717"/>
      <c r="CD33" s="653" t="s">
        <v>319</v>
      </c>
      <c r="CE33" s="654"/>
      <c r="CF33" s="654"/>
      <c r="CG33" s="654"/>
      <c r="CH33" s="654"/>
      <c r="CI33" s="654"/>
      <c r="CJ33" s="654"/>
      <c r="CK33" s="654"/>
      <c r="CL33" s="654"/>
      <c r="CM33" s="654"/>
      <c r="CN33" s="654"/>
      <c r="CO33" s="654"/>
      <c r="CP33" s="654"/>
      <c r="CQ33" s="655"/>
      <c r="CR33" s="656">
        <v>2909339</v>
      </c>
      <c r="CS33" s="689"/>
      <c r="CT33" s="689"/>
      <c r="CU33" s="689"/>
      <c r="CV33" s="689"/>
      <c r="CW33" s="689"/>
      <c r="CX33" s="689"/>
      <c r="CY33" s="690"/>
      <c r="CZ33" s="661">
        <v>48.1</v>
      </c>
      <c r="DA33" s="687"/>
      <c r="DB33" s="687"/>
      <c r="DC33" s="691"/>
      <c r="DD33" s="665">
        <v>1867854</v>
      </c>
      <c r="DE33" s="689"/>
      <c r="DF33" s="689"/>
      <c r="DG33" s="689"/>
      <c r="DH33" s="689"/>
      <c r="DI33" s="689"/>
      <c r="DJ33" s="689"/>
      <c r="DK33" s="690"/>
      <c r="DL33" s="665">
        <v>1007661</v>
      </c>
      <c r="DM33" s="689"/>
      <c r="DN33" s="689"/>
      <c r="DO33" s="689"/>
      <c r="DP33" s="689"/>
      <c r="DQ33" s="689"/>
      <c r="DR33" s="689"/>
      <c r="DS33" s="689"/>
      <c r="DT33" s="689"/>
      <c r="DU33" s="689"/>
      <c r="DV33" s="690"/>
      <c r="DW33" s="661">
        <v>28.9</v>
      </c>
      <c r="DX33" s="687"/>
      <c r="DY33" s="687"/>
      <c r="DZ33" s="687"/>
      <c r="EA33" s="687"/>
      <c r="EB33" s="687"/>
      <c r="EC33" s="688"/>
    </row>
    <row r="34" spans="2:133" ht="11.25" customHeight="1" x14ac:dyDescent="0.15">
      <c r="B34" s="653" t="s">
        <v>320</v>
      </c>
      <c r="C34" s="654"/>
      <c r="D34" s="654"/>
      <c r="E34" s="654"/>
      <c r="F34" s="654"/>
      <c r="G34" s="654"/>
      <c r="H34" s="654"/>
      <c r="I34" s="654"/>
      <c r="J34" s="654"/>
      <c r="K34" s="654"/>
      <c r="L34" s="654"/>
      <c r="M34" s="654"/>
      <c r="N34" s="654"/>
      <c r="O34" s="654"/>
      <c r="P34" s="654"/>
      <c r="Q34" s="655"/>
      <c r="R34" s="656">
        <v>396184</v>
      </c>
      <c r="S34" s="657"/>
      <c r="T34" s="657"/>
      <c r="U34" s="657"/>
      <c r="V34" s="657"/>
      <c r="W34" s="657"/>
      <c r="X34" s="657"/>
      <c r="Y34" s="658"/>
      <c r="Z34" s="659">
        <v>6.2</v>
      </c>
      <c r="AA34" s="659"/>
      <c r="AB34" s="659"/>
      <c r="AC34" s="659"/>
      <c r="AD34" s="660" t="s">
        <v>127</v>
      </c>
      <c r="AE34" s="660"/>
      <c r="AF34" s="660"/>
      <c r="AG34" s="660"/>
      <c r="AH34" s="660"/>
      <c r="AI34" s="660"/>
      <c r="AJ34" s="660"/>
      <c r="AK34" s="660"/>
      <c r="AL34" s="661" t="s">
        <v>127</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978672</v>
      </c>
      <c r="CS34" s="657"/>
      <c r="CT34" s="657"/>
      <c r="CU34" s="657"/>
      <c r="CV34" s="657"/>
      <c r="CW34" s="657"/>
      <c r="CX34" s="657"/>
      <c r="CY34" s="658"/>
      <c r="CZ34" s="661">
        <v>16.2</v>
      </c>
      <c r="DA34" s="687"/>
      <c r="DB34" s="687"/>
      <c r="DC34" s="691"/>
      <c r="DD34" s="665">
        <v>634770</v>
      </c>
      <c r="DE34" s="657"/>
      <c r="DF34" s="657"/>
      <c r="DG34" s="657"/>
      <c r="DH34" s="657"/>
      <c r="DI34" s="657"/>
      <c r="DJ34" s="657"/>
      <c r="DK34" s="658"/>
      <c r="DL34" s="665">
        <v>565049</v>
      </c>
      <c r="DM34" s="657"/>
      <c r="DN34" s="657"/>
      <c r="DO34" s="657"/>
      <c r="DP34" s="657"/>
      <c r="DQ34" s="657"/>
      <c r="DR34" s="657"/>
      <c r="DS34" s="657"/>
      <c r="DT34" s="657"/>
      <c r="DU34" s="657"/>
      <c r="DV34" s="658"/>
      <c r="DW34" s="661">
        <v>16.2</v>
      </c>
      <c r="DX34" s="687"/>
      <c r="DY34" s="687"/>
      <c r="DZ34" s="687"/>
      <c r="EA34" s="687"/>
      <c r="EB34" s="687"/>
      <c r="EC34" s="688"/>
    </row>
    <row r="35" spans="2:133" ht="11.25" customHeight="1" x14ac:dyDescent="0.15">
      <c r="B35" s="653" t="s">
        <v>322</v>
      </c>
      <c r="C35" s="654"/>
      <c r="D35" s="654"/>
      <c r="E35" s="654"/>
      <c r="F35" s="654"/>
      <c r="G35" s="654"/>
      <c r="H35" s="654"/>
      <c r="I35" s="654"/>
      <c r="J35" s="654"/>
      <c r="K35" s="654"/>
      <c r="L35" s="654"/>
      <c r="M35" s="654"/>
      <c r="N35" s="654"/>
      <c r="O35" s="654"/>
      <c r="P35" s="654"/>
      <c r="Q35" s="655"/>
      <c r="R35" s="656">
        <v>18599</v>
      </c>
      <c r="S35" s="657"/>
      <c r="T35" s="657"/>
      <c r="U35" s="657"/>
      <c r="V35" s="657"/>
      <c r="W35" s="657"/>
      <c r="X35" s="657"/>
      <c r="Y35" s="658"/>
      <c r="Z35" s="659">
        <v>0.3</v>
      </c>
      <c r="AA35" s="659"/>
      <c r="AB35" s="659"/>
      <c r="AC35" s="659"/>
      <c r="AD35" s="660">
        <v>3687</v>
      </c>
      <c r="AE35" s="660"/>
      <c r="AF35" s="660"/>
      <c r="AG35" s="660"/>
      <c r="AH35" s="660"/>
      <c r="AI35" s="660"/>
      <c r="AJ35" s="660"/>
      <c r="AK35" s="660"/>
      <c r="AL35" s="661">
        <v>0.1</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131639</v>
      </c>
      <c r="CS35" s="689"/>
      <c r="CT35" s="689"/>
      <c r="CU35" s="689"/>
      <c r="CV35" s="689"/>
      <c r="CW35" s="689"/>
      <c r="CX35" s="689"/>
      <c r="CY35" s="690"/>
      <c r="CZ35" s="661">
        <v>2.2000000000000002</v>
      </c>
      <c r="DA35" s="687"/>
      <c r="DB35" s="687"/>
      <c r="DC35" s="691"/>
      <c r="DD35" s="665">
        <v>120673</v>
      </c>
      <c r="DE35" s="689"/>
      <c r="DF35" s="689"/>
      <c r="DG35" s="689"/>
      <c r="DH35" s="689"/>
      <c r="DI35" s="689"/>
      <c r="DJ35" s="689"/>
      <c r="DK35" s="690"/>
      <c r="DL35" s="665">
        <v>120625</v>
      </c>
      <c r="DM35" s="689"/>
      <c r="DN35" s="689"/>
      <c r="DO35" s="689"/>
      <c r="DP35" s="689"/>
      <c r="DQ35" s="689"/>
      <c r="DR35" s="689"/>
      <c r="DS35" s="689"/>
      <c r="DT35" s="689"/>
      <c r="DU35" s="689"/>
      <c r="DV35" s="690"/>
      <c r="DW35" s="661">
        <v>3.5</v>
      </c>
      <c r="DX35" s="687"/>
      <c r="DY35" s="687"/>
      <c r="DZ35" s="687"/>
      <c r="EA35" s="687"/>
      <c r="EB35" s="687"/>
      <c r="EC35" s="688"/>
    </row>
    <row r="36" spans="2:133" ht="11.25" customHeight="1" x14ac:dyDescent="0.15">
      <c r="B36" s="653" t="s">
        <v>326</v>
      </c>
      <c r="C36" s="654"/>
      <c r="D36" s="654"/>
      <c r="E36" s="654"/>
      <c r="F36" s="654"/>
      <c r="G36" s="654"/>
      <c r="H36" s="654"/>
      <c r="I36" s="654"/>
      <c r="J36" s="654"/>
      <c r="K36" s="654"/>
      <c r="L36" s="654"/>
      <c r="M36" s="654"/>
      <c r="N36" s="654"/>
      <c r="O36" s="654"/>
      <c r="P36" s="654"/>
      <c r="Q36" s="655"/>
      <c r="R36" s="656">
        <v>105988</v>
      </c>
      <c r="S36" s="657"/>
      <c r="T36" s="657"/>
      <c r="U36" s="657"/>
      <c r="V36" s="657"/>
      <c r="W36" s="657"/>
      <c r="X36" s="657"/>
      <c r="Y36" s="658"/>
      <c r="Z36" s="659">
        <v>1.7</v>
      </c>
      <c r="AA36" s="659"/>
      <c r="AB36" s="659"/>
      <c r="AC36" s="659"/>
      <c r="AD36" s="660" t="s">
        <v>127</v>
      </c>
      <c r="AE36" s="660"/>
      <c r="AF36" s="660"/>
      <c r="AG36" s="660"/>
      <c r="AH36" s="660"/>
      <c r="AI36" s="660"/>
      <c r="AJ36" s="660"/>
      <c r="AK36" s="660"/>
      <c r="AL36" s="661" t="s">
        <v>127</v>
      </c>
      <c r="AM36" s="662"/>
      <c r="AN36" s="662"/>
      <c r="AO36" s="663"/>
      <c r="AP36" s="216"/>
      <c r="AQ36" s="718" t="s">
        <v>327</v>
      </c>
      <c r="AR36" s="719"/>
      <c r="AS36" s="719"/>
      <c r="AT36" s="719"/>
      <c r="AU36" s="719"/>
      <c r="AV36" s="719"/>
      <c r="AW36" s="719"/>
      <c r="AX36" s="719"/>
      <c r="AY36" s="720"/>
      <c r="AZ36" s="645">
        <v>437486</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24737</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1094827</v>
      </c>
      <c r="CS36" s="657"/>
      <c r="CT36" s="657"/>
      <c r="CU36" s="657"/>
      <c r="CV36" s="657"/>
      <c r="CW36" s="657"/>
      <c r="CX36" s="657"/>
      <c r="CY36" s="658"/>
      <c r="CZ36" s="661">
        <v>18.100000000000001</v>
      </c>
      <c r="DA36" s="687"/>
      <c r="DB36" s="687"/>
      <c r="DC36" s="691"/>
      <c r="DD36" s="665">
        <v>592589</v>
      </c>
      <c r="DE36" s="657"/>
      <c r="DF36" s="657"/>
      <c r="DG36" s="657"/>
      <c r="DH36" s="657"/>
      <c r="DI36" s="657"/>
      <c r="DJ36" s="657"/>
      <c r="DK36" s="658"/>
      <c r="DL36" s="665">
        <v>66358</v>
      </c>
      <c r="DM36" s="657"/>
      <c r="DN36" s="657"/>
      <c r="DO36" s="657"/>
      <c r="DP36" s="657"/>
      <c r="DQ36" s="657"/>
      <c r="DR36" s="657"/>
      <c r="DS36" s="657"/>
      <c r="DT36" s="657"/>
      <c r="DU36" s="657"/>
      <c r="DV36" s="658"/>
      <c r="DW36" s="661">
        <v>1.9</v>
      </c>
      <c r="DX36" s="687"/>
      <c r="DY36" s="687"/>
      <c r="DZ36" s="687"/>
      <c r="EA36" s="687"/>
      <c r="EB36" s="687"/>
      <c r="EC36" s="688"/>
    </row>
    <row r="37" spans="2:133" ht="11.25" customHeight="1" x14ac:dyDescent="0.15">
      <c r="B37" s="653" t="s">
        <v>330</v>
      </c>
      <c r="C37" s="654"/>
      <c r="D37" s="654"/>
      <c r="E37" s="654"/>
      <c r="F37" s="654"/>
      <c r="G37" s="654"/>
      <c r="H37" s="654"/>
      <c r="I37" s="654"/>
      <c r="J37" s="654"/>
      <c r="K37" s="654"/>
      <c r="L37" s="654"/>
      <c r="M37" s="654"/>
      <c r="N37" s="654"/>
      <c r="O37" s="654"/>
      <c r="P37" s="654"/>
      <c r="Q37" s="655"/>
      <c r="R37" s="656">
        <v>149602</v>
      </c>
      <c r="S37" s="657"/>
      <c r="T37" s="657"/>
      <c r="U37" s="657"/>
      <c r="V37" s="657"/>
      <c r="W37" s="657"/>
      <c r="X37" s="657"/>
      <c r="Y37" s="658"/>
      <c r="Z37" s="659">
        <v>2.4</v>
      </c>
      <c r="AA37" s="659"/>
      <c r="AB37" s="659"/>
      <c r="AC37" s="659"/>
      <c r="AD37" s="660" t="s">
        <v>127</v>
      </c>
      <c r="AE37" s="660"/>
      <c r="AF37" s="660"/>
      <c r="AG37" s="660"/>
      <c r="AH37" s="660"/>
      <c r="AI37" s="660"/>
      <c r="AJ37" s="660"/>
      <c r="AK37" s="660"/>
      <c r="AL37" s="661" t="s">
        <v>127</v>
      </c>
      <c r="AM37" s="662"/>
      <c r="AN37" s="662"/>
      <c r="AO37" s="663"/>
      <c r="AQ37" s="722" t="s">
        <v>331</v>
      </c>
      <c r="AR37" s="723"/>
      <c r="AS37" s="723"/>
      <c r="AT37" s="723"/>
      <c r="AU37" s="723"/>
      <c r="AV37" s="723"/>
      <c r="AW37" s="723"/>
      <c r="AX37" s="723"/>
      <c r="AY37" s="724"/>
      <c r="AZ37" s="656">
        <v>89309</v>
      </c>
      <c r="BA37" s="657"/>
      <c r="BB37" s="657"/>
      <c r="BC37" s="657"/>
      <c r="BD37" s="689"/>
      <c r="BE37" s="689"/>
      <c r="BF37" s="711"/>
      <c r="BG37" s="653" t="s">
        <v>332</v>
      </c>
      <c r="BH37" s="654"/>
      <c r="BI37" s="654"/>
      <c r="BJ37" s="654"/>
      <c r="BK37" s="654"/>
      <c r="BL37" s="654"/>
      <c r="BM37" s="654"/>
      <c r="BN37" s="654"/>
      <c r="BO37" s="654"/>
      <c r="BP37" s="654"/>
      <c r="BQ37" s="654"/>
      <c r="BR37" s="654"/>
      <c r="BS37" s="654"/>
      <c r="BT37" s="654"/>
      <c r="BU37" s="655"/>
      <c r="BV37" s="656">
        <v>12794</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5309</v>
      </c>
      <c r="CS37" s="689"/>
      <c r="CT37" s="689"/>
      <c r="CU37" s="689"/>
      <c r="CV37" s="689"/>
      <c r="CW37" s="689"/>
      <c r="CX37" s="689"/>
      <c r="CY37" s="690"/>
      <c r="CZ37" s="661">
        <v>0.1</v>
      </c>
      <c r="DA37" s="687"/>
      <c r="DB37" s="687"/>
      <c r="DC37" s="691"/>
      <c r="DD37" s="665">
        <v>3521</v>
      </c>
      <c r="DE37" s="689"/>
      <c r="DF37" s="689"/>
      <c r="DG37" s="689"/>
      <c r="DH37" s="689"/>
      <c r="DI37" s="689"/>
      <c r="DJ37" s="689"/>
      <c r="DK37" s="690"/>
      <c r="DL37" s="665">
        <v>3100</v>
      </c>
      <c r="DM37" s="689"/>
      <c r="DN37" s="689"/>
      <c r="DO37" s="689"/>
      <c r="DP37" s="689"/>
      <c r="DQ37" s="689"/>
      <c r="DR37" s="689"/>
      <c r="DS37" s="689"/>
      <c r="DT37" s="689"/>
      <c r="DU37" s="689"/>
      <c r="DV37" s="690"/>
      <c r="DW37" s="661">
        <v>0.1</v>
      </c>
      <c r="DX37" s="687"/>
      <c r="DY37" s="687"/>
      <c r="DZ37" s="687"/>
      <c r="EA37" s="687"/>
      <c r="EB37" s="687"/>
      <c r="EC37" s="688"/>
    </row>
    <row r="38" spans="2:133" ht="11.25" customHeight="1" x14ac:dyDescent="0.15">
      <c r="B38" s="653" t="s">
        <v>334</v>
      </c>
      <c r="C38" s="654"/>
      <c r="D38" s="654"/>
      <c r="E38" s="654"/>
      <c r="F38" s="654"/>
      <c r="G38" s="654"/>
      <c r="H38" s="654"/>
      <c r="I38" s="654"/>
      <c r="J38" s="654"/>
      <c r="K38" s="654"/>
      <c r="L38" s="654"/>
      <c r="M38" s="654"/>
      <c r="N38" s="654"/>
      <c r="O38" s="654"/>
      <c r="P38" s="654"/>
      <c r="Q38" s="655"/>
      <c r="R38" s="656">
        <v>162424</v>
      </c>
      <c r="S38" s="657"/>
      <c r="T38" s="657"/>
      <c r="U38" s="657"/>
      <c r="V38" s="657"/>
      <c r="W38" s="657"/>
      <c r="X38" s="657"/>
      <c r="Y38" s="658"/>
      <c r="Z38" s="659">
        <v>2.6</v>
      </c>
      <c r="AA38" s="659"/>
      <c r="AB38" s="659"/>
      <c r="AC38" s="659"/>
      <c r="AD38" s="660" t="s">
        <v>127</v>
      </c>
      <c r="AE38" s="660"/>
      <c r="AF38" s="660"/>
      <c r="AG38" s="660"/>
      <c r="AH38" s="660"/>
      <c r="AI38" s="660"/>
      <c r="AJ38" s="660"/>
      <c r="AK38" s="660"/>
      <c r="AL38" s="661" t="s">
        <v>127</v>
      </c>
      <c r="AM38" s="662"/>
      <c r="AN38" s="662"/>
      <c r="AO38" s="663"/>
      <c r="AQ38" s="722" t="s">
        <v>335</v>
      </c>
      <c r="AR38" s="723"/>
      <c r="AS38" s="723"/>
      <c r="AT38" s="723"/>
      <c r="AU38" s="723"/>
      <c r="AV38" s="723"/>
      <c r="AW38" s="723"/>
      <c r="AX38" s="723"/>
      <c r="AY38" s="724"/>
      <c r="AZ38" s="656">
        <v>19490</v>
      </c>
      <c r="BA38" s="657"/>
      <c r="BB38" s="657"/>
      <c r="BC38" s="657"/>
      <c r="BD38" s="689"/>
      <c r="BE38" s="689"/>
      <c r="BF38" s="711"/>
      <c r="BG38" s="653" t="s">
        <v>336</v>
      </c>
      <c r="BH38" s="654"/>
      <c r="BI38" s="654"/>
      <c r="BJ38" s="654"/>
      <c r="BK38" s="654"/>
      <c r="BL38" s="654"/>
      <c r="BM38" s="654"/>
      <c r="BN38" s="654"/>
      <c r="BO38" s="654"/>
      <c r="BP38" s="654"/>
      <c r="BQ38" s="654"/>
      <c r="BR38" s="654"/>
      <c r="BS38" s="654"/>
      <c r="BT38" s="654"/>
      <c r="BU38" s="655"/>
      <c r="BV38" s="656">
        <v>961</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417996</v>
      </c>
      <c r="CS38" s="657"/>
      <c r="CT38" s="657"/>
      <c r="CU38" s="657"/>
      <c r="CV38" s="657"/>
      <c r="CW38" s="657"/>
      <c r="CX38" s="657"/>
      <c r="CY38" s="658"/>
      <c r="CZ38" s="661">
        <v>6.9</v>
      </c>
      <c r="DA38" s="687"/>
      <c r="DB38" s="687"/>
      <c r="DC38" s="691"/>
      <c r="DD38" s="665">
        <v>345347</v>
      </c>
      <c r="DE38" s="657"/>
      <c r="DF38" s="657"/>
      <c r="DG38" s="657"/>
      <c r="DH38" s="657"/>
      <c r="DI38" s="657"/>
      <c r="DJ38" s="657"/>
      <c r="DK38" s="658"/>
      <c r="DL38" s="665">
        <v>255629</v>
      </c>
      <c r="DM38" s="657"/>
      <c r="DN38" s="657"/>
      <c r="DO38" s="657"/>
      <c r="DP38" s="657"/>
      <c r="DQ38" s="657"/>
      <c r="DR38" s="657"/>
      <c r="DS38" s="657"/>
      <c r="DT38" s="657"/>
      <c r="DU38" s="657"/>
      <c r="DV38" s="658"/>
      <c r="DW38" s="661">
        <v>7.3</v>
      </c>
      <c r="DX38" s="687"/>
      <c r="DY38" s="687"/>
      <c r="DZ38" s="687"/>
      <c r="EA38" s="687"/>
      <c r="EB38" s="687"/>
      <c r="EC38" s="688"/>
    </row>
    <row r="39" spans="2:133" ht="11.25" customHeight="1" x14ac:dyDescent="0.15">
      <c r="B39" s="653" t="s">
        <v>338</v>
      </c>
      <c r="C39" s="654"/>
      <c r="D39" s="654"/>
      <c r="E39" s="654"/>
      <c r="F39" s="654"/>
      <c r="G39" s="654"/>
      <c r="H39" s="654"/>
      <c r="I39" s="654"/>
      <c r="J39" s="654"/>
      <c r="K39" s="654"/>
      <c r="L39" s="654"/>
      <c r="M39" s="654"/>
      <c r="N39" s="654"/>
      <c r="O39" s="654"/>
      <c r="P39" s="654"/>
      <c r="Q39" s="655"/>
      <c r="R39" s="656">
        <v>126449</v>
      </c>
      <c r="S39" s="657"/>
      <c r="T39" s="657"/>
      <c r="U39" s="657"/>
      <c r="V39" s="657"/>
      <c r="W39" s="657"/>
      <c r="X39" s="657"/>
      <c r="Y39" s="658"/>
      <c r="Z39" s="659">
        <v>2</v>
      </c>
      <c r="AA39" s="659"/>
      <c r="AB39" s="659"/>
      <c r="AC39" s="659"/>
      <c r="AD39" s="660">
        <v>7120</v>
      </c>
      <c r="AE39" s="660"/>
      <c r="AF39" s="660"/>
      <c r="AG39" s="660"/>
      <c r="AH39" s="660"/>
      <c r="AI39" s="660"/>
      <c r="AJ39" s="660"/>
      <c r="AK39" s="660"/>
      <c r="AL39" s="661">
        <v>0.2</v>
      </c>
      <c r="AM39" s="662"/>
      <c r="AN39" s="662"/>
      <c r="AO39" s="663"/>
      <c r="AQ39" s="722" t="s">
        <v>339</v>
      </c>
      <c r="AR39" s="723"/>
      <c r="AS39" s="723"/>
      <c r="AT39" s="723"/>
      <c r="AU39" s="723"/>
      <c r="AV39" s="723"/>
      <c r="AW39" s="723"/>
      <c r="AX39" s="723"/>
      <c r="AY39" s="724"/>
      <c r="AZ39" s="656" t="s">
        <v>127</v>
      </c>
      <c r="BA39" s="657"/>
      <c r="BB39" s="657"/>
      <c r="BC39" s="657"/>
      <c r="BD39" s="689"/>
      <c r="BE39" s="689"/>
      <c r="BF39" s="711"/>
      <c r="BG39" s="653" t="s">
        <v>340</v>
      </c>
      <c r="BH39" s="654"/>
      <c r="BI39" s="654"/>
      <c r="BJ39" s="654"/>
      <c r="BK39" s="654"/>
      <c r="BL39" s="654"/>
      <c r="BM39" s="654"/>
      <c r="BN39" s="654"/>
      <c r="BO39" s="654"/>
      <c r="BP39" s="654"/>
      <c r="BQ39" s="654"/>
      <c r="BR39" s="654"/>
      <c r="BS39" s="654"/>
      <c r="BT39" s="654"/>
      <c r="BU39" s="655"/>
      <c r="BV39" s="656">
        <v>1520</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286205</v>
      </c>
      <c r="CS39" s="689"/>
      <c r="CT39" s="689"/>
      <c r="CU39" s="689"/>
      <c r="CV39" s="689"/>
      <c r="CW39" s="689"/>
      <c r="CX39" s="689"/>
      <c r="CY39" s="690"/>
      <c r="CZ39" s="661">
        <v>4.7</v>
      </c>
      <c r="DA39" s="687"/>
      <c r="DB39" s="687"/>
      <c r="DC39" s="691"/>
      <c r="DD39" s="665">
        <v>174475</v>
      </c>
      <c r="DE39" s="689"/>
      <c r="DF39" s="689"/>
      <c r="DG39" s="689"/>
      <c r="DH39" s="689"/>
      <c r="DI39" s="689"/>
      <c r="DJ39" s="689"/>
      <c r="DK39" s="690"/>
      <c r="DL39" s="665" t="s">
        <v>127</v>
      </c>
      <c r="DM39" s="689"/>
      <c r="DN39" s="689"/>
      <c r="DO39" s="689"/>
      <c r="DP39" s="689"/>
      <c r="DQ39" s="689"/>
      <c r="DR39" s="689"/>
      <c r="DS39" s="689"/>
      <c r="DT39" s="689"/>
      <c r="DU39" s="689"/>
      <c r="DV39" s="690"/>
      <c r="DW39" s="661" t="s">
        <v>127</v>
      </c>
      <c r="DX39" s="687"/>
      <c r="DY39" s="687"/>
      <c r="DZ39" s="687"/>
      <c r="EA39" s="687"/>
      <c r="EB39" s="687"/>
      <c r="EC39" s="688"/>
    </row>
    <row r="40" spans="2:133" ht="11.25" customHeight="1" x14ac:dyDescent="0.15">
      <c r="B40" s="653" t="s">
        <v>342</v>
      </c>
      <c r="C40" s="654"/>
      <c r="D40" s="654"/>
      <c r="E40" s="654"/>
      <c r="F40" s="654"/>
      <c r="G40" s="654"/>
      <c r="H40" s="654"/>
      <c r="I40" s="654"/>
      <c r="J40" s="654"/>
      <c r="K40" s="654"/>
      <c r="L40" s="654"/>
      <c r="M40" s="654"/>
      <c r="N40" s="654"/>
      <c r="O40" s="654"/>
      <c r="P40" s="654"/>
      <c r="Q40" s="655"/>
      <c r="R40" s="656">
        <v>443880</v>
      </c>
      <c r="S40" s="657"/>
      <c r="T40" s="657"/>
      <c r="U40" s="657"/>
      <c r="V40" s="657"/>
      <c r="W40" s="657"/>
      <c r="X40" s="657"/>
      <c r="Y40" s="658"/>
      <c r="Z40" s="659">
        <v>7</v>
      </c>
      <c r="AA40" s="659"/>
      <c r="AB40" s="659"/>
      <c r="AC40" s="659"/>
      <c r="AD40" s="660" t="s">
        <v>127</v>
      </c>
      <c r="AE40" s="660"/>
      <c r="AF40" s="660"/>
      <c r="AG40" s="660"/>
      <c r="AH40" s="660"/>
      <c r="AI40" s="660"/>
      <c r="AJ40" s="660"/>
      <c r="AK40" s="660"/>
      <c r="AL40" s="661" t="s">
        <v>127</v>
      </c>
      <c r="AM40" s="662"/>
      <c r="AN40" s="662"/>
      <c r="AO40" s="663"/>
      <c r="AQ40" s="722" t="s">
        <v>343</v>
      </c>
      <c r="AR40" s="723"/>
      <c r="AS40" s="723"/>
      <c r="AT40" s="723"/>
      <c r="AU40" s="723"/>
      <c r="AV40" s="723"/>
      <c r="AW40" s="723"/>
      <c r="AX40" s="723"/>
      <c r="AY40" s="724"/>
      <c r="AZ40" s="656" t="s">
        <v>127</v>
      </c>
      <c r="BA40" s="657"/>
      <c r="BB40" s="657"/>
      <c r="BC40" s="657"/>
      <c r="BD40" s="689"/>
      <c r="BE40" s="689"/>
      <c r="BF40" s="711"/>
      <c r="BG40" s="704" t="s">
        <v>344</v>
      </c>
      <c r="BH40" s="705"/>
      <c r="BI40" s="705"/>
      <c r="BJ40" s="705"/>
      <c r="BK40" s="705"/>
      <c r="BL40" s="359"/>
      <c r="BM40" s="654" t="s">
        <v>345</v>
      </c>
      <c r="BN40" s="654"/>
      <c r="BO40" s="654"/>
      <c r="BP40" s="654"/>
      <c r="BQ40" s="654"/>
      <c r="BR40" s="654"/>
      <c r="BS40" s="654"/>
      <c r="BT40" s="654"/>
      <c r="BU40" s="655"/>
      <c r="BV40" s="656">
        <v>105</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t="s">
        <v>127</v>
      </c>
      <c r="CS40" s="657"/>
      <c r="CT40" s="657"/>
      <c r="CU40" s="657"/>
      <c r="CV40" s="657"/>
      <c r="CW40" s="657"/>
      <c r="CX40" s="657"/>
      <c r="CY40" s="658"/>
      <c r="CZ40" s="661" t="s">
        <v>127</v>
      </c>
      <c r="DA40" s="687"/>
      <c r="DB40" s="687"/>
      <c r="DC40" s="691"/>
      <c r="DD40" s="665" t="s">
        <v>127</v>
      </c>
      <c r="DE40" s="657"/>
      <c r="DF40" s="657"/>
      <c r="DG40" s="657"/>
      <c r="DH40" s="657"/>
      <c r="DI40" s="657"/>
      <c r="DJ40" s="657"/>
      <c r="DK40" s="658"/>
      <c r="DL40" s="665" t="s">
        <v>127</v>
      </c>
      <c r="DM40" s="657"/>
      <c r="DN40" s="657"/>
      <c r="DO40" s="657"/>
      <c r="DP40" s="657"/>
      <c r="DQ40" s="657"/>
      <c r="DR40" s="657"/>
      <c r="DS40" s="657"/>
      <c r="DT40" s="657"/>
      <c r="DU40" s="657"/>
      <c r="DV40" s="658"/>
      <c r="DW40" s="661" t="s">
        <v>127</v>
      </c>
      <c r="DX40" s="687"/>
      <c r="DY40" s="687"/>
      <c r="DZ40" s="687"/>
      <c r="EA40" s="687"/>
      <c r="EB40" s="687"/>
      <c r="EC40" s="688"/>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348</v>
      </c>
      <c r="AR41" s="723"/>
      <c r="AS41" s="723"/>
      <c r="AT41" s="723"/>
      <c r="AU41" s="723"/>
      <c r="AV41" s="723"/>
      <c r="AW41" s="723"/>
      <c r="AX41" s="723"/>
      <c r="AY41" s="724"/>
      <c r="AZ41" s="656">
        <v>76373</v>
      </c>
      <c r="BA41" s="657"/>
      <c r="BB41" s="657"/>
      <c r="BC41" s="657"/>
      <c r="BD41" s="689"/>
      <c r="BE41" s="689"/>
      <c r="BF41" s="711"/>
      <c r="BG41" s="704"/>
      <c r="BH41" s="705"/>
      <c r="BI41" s="705"/>
      <c r="BJ41" s="705"/>
      <c r="BK41" s="705"/>
      <c r="BL41" s="359"/>
      <c r="BM41" s="654" t="s">
        <v>349</v>
      </c>
      <c r="BN41" s="654"/>
      <c r="BO41" s="654"/>
      <c r="BP41" s="654"/>
      <c r="BQ41" s="654"/>
      <c r="BR41" s="654"/>
      <c r="BS41" s="654"/>
      <c r="BT41" s="654"/>
      <c r="BU41" s="655"/>
      <c r="BV41" s="656" t="s">
        <v>127</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127</v>
      </c>
      <c r="CS41" s="689"/>
      <c r="CT41" s="689"/>
      <c r="CU41" s="689"/>
      <c r="CV41" s="689"/>
      <c r="CW41" s="689"/>
      <c r="CX41" s="689"/>
      <c r="CY41" s="690"/>
      <c r="CZ41" s="661" t="s">
        <v>127</v>
      </c>
      <c r="DA41" s="687"/>
      <c r="DB41" s="687"/>
      <c r="DC41" s="691"/>
      <c r="DD41" s="665" t="s">
        <v>127</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5" t="s">
        <v>352</v>
      </c>
      <c r="AR42" s="726"/>
      <c r="AS42" s="726"/>
      <c r="AT42" s="726"/>
      <c r="AU42" s="726"/>
      <c r="AV42" s="726"/>
      <c r="AW42" s="726"/>
      <c r="AX42" s="726"/>
      <c r="AY42" s="727"/>
      <c r="AZ42" s="734">
        <v>252314</v>
      </c>
      <c r="BA42" s="735"/>
      <c r="BB42" s="735"/>
      <c r="BC42" s="735"/>
      <c r="BD42" s="715"/>
      <c r="BE42" s="715"/>
      <c r="BF42" s="717"/>
      <c r="BG42" s="706"/>
      <c r="BH42" s="707"/>
      <c r="BI42" s="707"/>
      <c r="BJ42" s="707"/>
      <c r="BK42" s="707"/>
      <c r="BL42" s="357"/>
      <c r="BM42" s="675" t="s">
        <v>353</v>
      </c>
      <c r="BN42" s="675"/>
      <c r="BO42" s="675"/>
      <c r="BP42" s="675"/>
      <c r="BQ42" s="675"/>
      <c r="BR42" s="675"/>
      <c r="BS42" s="675"/>
      <c r="BT42" s="675"/>
      <c r="BU42" s="676"/>
      <c r="BV42" s="734">
        <v>357</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605803</v>
      </c>
      <c r="CS42" s="689"/>
      <c r="CT42" s="689"/>
      <c r="CU42" s="689"/>
      <c r="CV42" s="689"/>
      <c r="CW42" s="689"/>
      <c r="CX42" s="689"/>
      <c r="CY42" s="690"/>
      <c r="CZ42" s="661">
        <v>10</v>
      </c>
      <c r="DA42" s="687"/>
      <c r="DB42" s="687"/>
      <c r="DC42" s="691"/>
      <c r="DD42" s="665">
        <v>113535</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355</v>
      </c>
      <c r="C43" s="654"/>
      <c r="D43" s="654"/>
      <c r="E43" s="654"/>
      <c r="F43" s="654"/>
      <c r="G43" s="654"/>
      <c r="H43" s="654"/>
      <c r="I43" s="654"/>
      <c r="J43" s="654"/>
      <c r="K43" s="654"/>
      <c r="L43" s="654"/>
      <c r="M43" s="654"/>
      <c r="N43" s="654"/>
      <c r="O43" s="654"/>
      <c r="P43" s="654"/>
      <c r="Q43" s="655"/>
      <c r="R43" s="656">
        <v>95580</v>
      </c>
      <c r="S43" s="657"/>
      <c r="T43" s="657"/>
      <c r="U43" s="657"/>
      <c r="V43" s="657"/>
      <c r="W43" s="657"/>
      <c r="X43" s="657"/>
      <c r="Y43" s="658"/>
      <c r="Z43" s="659">
        <v>1.5</v>
      </c>
      <c r="AA43" s="659"/>
      <c r="AB43" s="659"/>
      <c r="AC43" s="659"/>
      <c r="AD43" s="660" t="s">
        <v>127</v>
      </c>
      <c r="AE43" s="660"/>
      <c r="AF43" s="660"/>
      <c r="AG43" s="660"/>
      <c r="AH43" s="660"/>
      <c r="AI43" s="660"/>
      <c r="AJ43" s="660"/>
      <c r="AK43" s="660"/>
      <c r="AL43" s="661" t="s">
        <v>127</v>
      </c>
      <c r="AM43" s="662"/>
      <c r="AN43" s="662"/>
      <c r="AO43" s="663"/>
      <c r="CD43" s="653" t="s">
        <v>356</v>
      </c>
      <c r="CE43" s="654"/>
      <c r="CF43" s="654"/>
      <c r="CG43" s="654"/>
      <c r="CH43" s="654"/>
      <c r="CI43" s="654"/>
      <c r="CJ43" s="654"/>
      <c r="CK43" s="654"/>
      <c r="CL43" s="654"/>
      <c r="CM43" s="654"/>
      <c r="CN43" s="654"/>
      <c r="CO43" s="654"/>
      <c r="CP43" s="654"/>
      <c r="CQ43" s="655"/>
      <c r="CR43" s="656">
        <v>31704</v>
      </c>
      <c r="CS43" s="689"/>
      <c r="CT43" s="689"/>
      <c r="CU43" s="689"/>
      <c r="CV43" s="689"/>
      <c r="CW43" s="689"/>
      <c r="CX43" s="689"/>
      <c r="CY43" s="690"/>
      <c r="CZ43" s="661">
        <v>0.5</v>
      </c>
      <c r="DA43" s="687"/>
      <c r="DB43" s="687"/>
      <c r="DC43" s="691"/>
      <c r="DD43" s="665">
        <v>31704</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357</v>
      </c>
      <c r="C44" s="675"/>
      <c r="D44" s="675"/>
      <c r="E44" s="675"/>
      <c r="F44" s="675"/>
      <c r="G44" s="675"/>
      <c r="H44" s="675"/>
      <c r="I44" s="675"/>
      <c r="J44" s="675"/>
      <c r="K44" s="675"/>
      <c r="L44" s="675"/>
      <c r="M44" s="675"/>
      <c r="N44" s="675"/>
      <c r="O44" s="675"/>
      <c r="P44" s="675"/>
      <c r="Q44" s="676"/>
      <c r="R44" s="734">
        <v>6355694</v>
      </c>
      <c r="S44" s="735"/>
      <c r="T44" s="735"/>
      <c r="U44" s="735"/>
      <c r="V44" s="735"/>
      <c r="W44" s="735"/>
      <c r="X44" s="735"/>
      <c r="Y44" s="736"/>
      <c r="Z44" s="737">
        <v>100</v>
      </c>
      <c r="AA44" s="737"/>
      <c r="AB44" s="737"/>
      <c r="AC44" s="737"/>
      <c r="AD44" s="738">
        <v>3394903</v>
      </c>
      <c r="AE44" s="738"/>
      <c r="AF44" s="738"/>
      <c r="AG44" s="738"/>
      <c r="AH44" s="738"/>
      <c r="AI44" s="738"/>
      <c r="AJ44" s="738"/>
      <c r="AK44" s="738"/>
      <c r="AL44" s="739">
        <v>100</v>
      </c>
      <c r="AM44" s="716"/>
      <c r="AN44" s="716"/>
      <c r="AO44" s="740"/>
      <c r="CD44" s="692" t="s">
        <v>304</v>
      </c>
      <c r="CE44" s="693"/>
      <c r="CF44" s="653" t="s">
        <v>358</v>
      </c>
      <c r="CG44" s="654"/>
      <c r="CH44" s="654"/>
      <c r="CI44" s="654"/>
      <c r="CJ44" s="654"/>
      <c r="CK44" s="654"/>
      <c r="CL44" s="654"/>
      <c r="CM44" s="654"/>
      <c r="CN44" s="654"/>
      <c r="CO44" s="654"/>
      <c r="CP44" s="654"/>
      <c r="CQ44" s="655"/>
      <c r="CR44" s="656">
        <v>605803</v>
      </c>
      <c r="CS44" s="657"/>
      <c r="CT44" s="657"/>
      <c r="CU44" s="657"/>
      <c r="CV44" s="657"/>
      <c r="CW44" s="657"/>
      <c r="CX44" s="657"/>
      <c r="CY44" s="658"/>
      <c r="CZ44" s="661">
        <v>10</v>
      </c>
      <c r="DA44" s="662"/>
      <c r="DB44" s="662"/>
      <c r="DC44" s="668"/>
      <c r="DD44" s="665">
        <v>113535</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4"/>
      <c r="CE45" s="695"/>
      <c r="CF45" s="653" t="s">
        <v>359</v>
      </c>
      <c r="CG45" s="654"/>
      <c r="CH45" s="654"/>
      <c r="CI45" s="654"/>
      <c r="CJ45" s="654"/>
      <c r="CK45" s="654"/>
      <c r="CL45" s="654"/>
      <c r="CM45" s="654"/>
      <c r="CN45" s="654"/>
      <c r="CO45" s="654"/>
      <c r="CP45" s="654"/>
      <c r="CQ45" s="655"/>
      <c r="CR45" s="656">
        <v>323107</v>
      </c>
      <c r="CS45" s="689"/>
      <c r="CT45" s="689"/>
      <c r="CU45" s="689"/>
      <c r="CV45" s="689"/>
      <c r="CW45" s="689"/>
      <c r="CX45" s="689"/>
      <c r="CY45" s="690"/>
      <c r="CZ45" s="661">
        <v>5.3</v>
      </c>
      <c r="DA45" s="687"/>
      <c r="DB45" s="687"/>
      <c r="DC45" s="691"/>
      <c r="DD45" s="665">
        <v>26575</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360</v>
      </c>
      <c r="CD46" s="694"/>
      <c r="CE46" s="695"/>
      <c r="CF46" s="653" t="s">
        <v>361</v>
      </c>
      <c r="CG46" s="654"/>
      <c r="CH46" s="654"/>
      <c r="CI46" s="654"/>
      <c r="CJ46" s="654"/>
      <c r="CK46" s="654"/>
      <c r="CL46" s="654"/>
      <c r="CM46" s="654"/>
      <c r="CN46" s="654"/>
      <c r="CO46" s="654"/>
      <c r="CP46" s="654"/>
      <c r="CQ46" s="655"/>
      <c r="CR46" s="656">
        <v>259802</v>
      </c>
      <c r="CS46" s="657"/>
      <c r="CT46" s="657"/>
      <c r="CU46" s="657"/>
      <c r="CV46" s="657"/>
      <c r="CW46" s="657"/>
      <c r="CX46" s="657"/>
      <c r="CY46" s="658"/>
      <c r="CZ46" s="661">
        <v>4.3</v>
      </c>
      <c r="DA46" s="662"/>
      <c r="DB46" s="662"/>
      <c r="DC46" s="668"/>
      <c r="DD46" s="665">
        <v>86940</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4"/>
      <c r="CE47" s="695"/>
      <c r="CF47" s="653" t="s">
        <v>363</v>
      </c>
      <c r="CG47" s="654"/>
      <c r="CH47" s="654"/>
      <c r="CI47" s="654"/>
      <c r="CJ47" s="654"/>
      <c r="CK47" s="654"/>
      <c r="CL47" s="654"/>
      <c r="CM47" s="654"/>
      <c r="CN47" s="654"/>
      <c r="CO47" s="654"/>
      <c r="CP47" s="654"/>
      <c r="CQ47" s="655"/>
      <c r="CR47" s="656" t="s">
        <v>127</v>
      </c>
      <c r="CS47" s="689"/>
      <c r="CT47" s="689"/>
      <c r="CU47" s="689"/>
      <c r="CV47" s="689"/>
      <c r="CW47" s="689"/>
      <c r="CX47" s="689"/>
      <c r="CY47" s="690"/>
      <c r="CZ47" s="661" t="s">
        <v>127</v>
      </c>
      <c r="DA47" s="687"/>
      <c r="DB47" s="687"/>
      <c r="DC47" s="691"/>
      <c r="DD47" s="665" t="s">
        <v>127</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6"/>
      <c r="CE48" s="697"/>
      <c r="CF48" s="653" t="s">
        <v>365</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366</v>
      </c>
      <c r="CE49" s="675"/>
      <c r="CF49" s="675"/>
      <c r="CG49" s="675"/>
      <c r="CH49" s="675"/>
      <c r="CI49" s="675"/>
      <c r="CJ49" s="675"/>
      <c r="CK49" s="675"/>
      <c r="CL49" s="675"/>
      <c r="CM49" s="675"/>
      <c r="CN49" s="675"/>
      <c r="CO49" s="675"/>
      <c r="CP49" s="675"/>
      <c r="CQ49" s="676"/>
      <c r="CR49" s="734">
        <v>6054780</v>
      </c>
      <c r="CS49" s="715"/>
      <c r="CT49" s="715"/>
      <c r="CU49" s="715"/>
      <c r="CV49" s="715"/>
      <c r="CW49" s="715"/>
      <c r="CX49" s="715"/>
      <c r="CY49" s="742"/>
      <c r="CZ49" s="739">
        <v>100</v>
      </c>
      <c r="DA49" s="743"/>
      <c r="DB49" s="743"/>
      <c r="DC49" s="744"/>
      <c r="DD49" s="745">
        <v>3702639</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64" sqref="AU6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6354</v>
      </c>
      <c r="R7" s="785"/>
      <c r="S7" s="785"/>
      <c r="T7" s="785"/>
      <c r="U7" s="785"/>
      <c r="V7" s="785">
        <v>6055</v>
      </c>
      <c r="W7" s="785"/>
      <c r="X7" s="785"/>
      <c r="Y7" s="785"/>
      <c r="Z7" s="785"/>
      <c r="AA7" s="785">
        <v>299</v>
      </c>
      <c r="AB7" s="785"/>
      <c r="AC7" s="785"/>
      <c r="AD7" s="785"/>
      <c r="AE7" s="786"/>
      <c r="AF7" s="787">
        <v>176</v>
      </c>
      <c r="AG7" s="788"/>
      <c r="AH7" s="788"/>
      <c r="AI7" s="788"/>
      <c r="AJ7" s="789"/>
      <c r="AK7" s="790">
        <v>9</v>
      </c>
      <c r="AL7" s="791"/>
      <c r="AM7" s="791"/>
      <c r="AN7" s="791"/>
      <c r="AO7" s="791"/>
      <c r="AP7" s="791">
        <v>6279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t="s">
        <v>390</v>
      </c>
      <c r="C8" s="813"/>
      <c r="D8" s="813"/>
      <c r="E8" s="813"/>
      <c r="F8" s="813"/>
      <c r="G8" s="813"/>
      <c r="H8" s="813"/>
      <c r="I8" s="813"/>
      <c r="J8" s="813"/>
      <c r="K8" s="813"/>
      <c r="L8" s="813"/>
      <c r="M8" s="813"/>
      <c r="N8" s="813"/>
      <c r="O8" s="813"/>
      <c r="P8" s="814"/>
      <c r="Q8" s="815">
        <v>2</v>
      </c>
      <c r="R8" s="816"/>
      <c r="S8" s="816"/>
      <c r="T8" s="816"/>
      <c r="U8" s="816"/>
      <c r="V8" s="816">
        <v>0</v>
      </c>
      <c r="W8" s="816"/>
      <c r="X8" s="816"/>
      <c r="Y8" s="816"/>
      <c r="Z8" s="816"/>
      <c r="AA8" s="816">
        <v>2</v>
      </c>
      <c r="AB8" s="816"/>
      <c r="AC8" s="816"/>
      <c r="AD8" s="816"/>
      <c r="AE8" s="817"/>
      <c r="AF8" s="818">
        <v>2</v>
      </c>
      <c r="AG8" s="819"/>
      <c r="AH8" s="819"/>
      <c r="AI8" s="819"/>
      <c r="AJ8" s="820"/>
      <c r="AK8" s="801" t="s">
        <v>590</v>
      </c>
      <c r="AL8" s="802"/>
      <c r="AM8" s="802"/>
      <c r="AN8" s="802"/>
      <c r="AO8" s="802"/>
      <c r="AP8" s="802" t="s">
        <v>590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0"/>
      <c r="R22" s="831"/>
      <c r="S22" s="831"/>
      <c r="T22" s="831"/>
      <c r="U22" s="831"/>
      <c r="V22" s="831"/>
      <c r="W22" s="831"/>
      <c r="X22" s="831"/>
      <c r="Y22" s="831"/>
      <c r="Z22" s="831"/>
      <c r="AA22" s="831"/>
      <c r="AB22" s="831"/>
      <c r="AC22" s="831"/>
      <c r="AD22" s="831"/>
      <c r="AE22" s="832"/>
      <c r="AF22" s="818"/>
      <c r="AG22" s="819"/>
      <c r="AH22" s="819"/>
      <c r="AI22" s="819"/>
      <c r="AJ22" s="820"/>
      <c r="AK22" s="833"/>
      <c r="AL22" s="834"/>
      <c r="AM22" s="834"/>
      <c r="AN22" s="834"/>
      <c r="AO22" s="834"/>
      <c r="AP22" s="834"/>
      <c r="AQ22" s="834"/>
      <c r="AR22" s="834"/>
      <c r="AS22" s="834"/>
      <c r="AT22" s="834"/>
      <c r="AU22" s="835"/>
      <c r="AV22" s="835"/>
      <c r="AW22" s="835"/>
      <c r="AX22" s="835"/>
      <c r="AY22" s="836"/>
      <c r="AZ22" s="837" t="s">
        <v>391</v>
      </c>
      <c r="BA22" s="837"/>
      <c r="BB22" s="837"/>
      <c r="BC22" s="837"/>
      <c r="BD22" s="838"/>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f>Q7+Q8</f>
        <v>6356</v>
      </c>
      <c r="R23" s="825"/>
      <c r="S23" s="825"/>
      <c r="T23" s="825"/>
      <c r="U23" s="825"/>
      <c r="V23" s="824">
        <f t="shared" ref="V23" si="0">V7+V8</f>
        <v>6055</v>
      </c>
      <c r="W23" s="825"/>
      <c r="X23" s="825"/>
      <c r="Y23" s="825"/>
      <c r="Z23" s="825"/>
      <c r="AA23" s="824">
        <f t="shared" ref="AA23" si="1">AA7+AA8</f>
        <v>301</v>
      </c>
      <c r="AB23" s="825"/>
      <c r="AC23" s="825"/>
      <c r="AD23" s="825"/>
      <c r="AE23" s="825"/>
      <c r="AF23" s="826">
        <v>178</v>
      </c>
      <c r="AG23" s="825"/>
      <c r="AH23" s="825"/>
      <c r="AI23" s="825"/>
      <c r="AJ23" s="827"/>
      <c r="AK23" s="828"/>
      <c r="AL23" s="829"/>
      <c r="AM23" s="829"/>
      <c r="AN23" s="829"/>
      <c r="AO23" s="829"/>
      <c r="AP23" s="825">
        <f>AP7</f>
        <v>6279</v>
      </c>
      <c r="AQ23" s="825"/>
      <c r="AR23" s="825"/>
      <c r="AS23" s="825"/>
      <c r="AT23" s="825"/>
      <c r="AU23" s="840"/>
      <c r="AV23" s="840"/>
      <c r="AW23" s="840"/>
      <c r="AX23" s="840"/>
      <c r="AY23" s="841"/>
      <c r="AZ23" s="842" t="s">
        <v>394</v>
      </c>
      <c r="BA23" s="843"/>
      <c r="BB23" s="843"/>
      <c r="BC23" s="843"/>
      <c r="BD23" s="844"/>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39" t="s">
        <v>395</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5" t="s">
        <v>400</v>
      </c>
      <c r="AG26" s="846"/>
      <c r="AH26" s="846"/>
      <c r="AI26" s="846"/>
      <c r="AJ26" s="847"/>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8"/>
      <c r="AG27" s="849"/>
      <c r="AH27" s="849"/>
      <c r="AI27" s="849"/>
      <c r="AJ27" s="850"/>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3">
        <v>812</v>
      </c>
      <c r="R28" s="854"/>
      <c r="S28" s="854"/>
      <c r="T28" s="854"/>
      <c r="U28" s="854"/>
      <c r="V28" s="854">
        <v>802</v>
      </c>
      <c r="W28" s="854"/>
      <c r="X28" s="854"/>
      <c r="Y28" s="854"/>
      <c r="Z28" s="854"/>
      <c r="AA28" s="854">
        <v>10</v>
      </c>
      <c r="AB28" s="854"/>
      <c r="AC28" s="854"/>
      <c r="AD28" s="854"/>
      <c r="AE28" s="855"/>
      <c r="AF28" s="856">
        <v>10</v>
      </c>
      <c r="AG28" s="854"/>
      <c r="AH28" s="854"/>
      <c r="AI28" s="854"/>
      <c r="AJ28" s="857"/>
      <c r="AK28" s="858">
        <v>62</v>
      </c>
      <c r="AL28" s="859"/>
      <c r="AM28" s="859"/>
      <c r="AN28" s="859"/>
      <c r="AO28" s="859"/>
      <c r="AP28" s="859" t="s">
        <v>590</v>
      </c>
      <c r="AQ28" s="859"/>
      <c r="AR28" s="859"/>
      <c r="AS28" s="859"/>
      <c r="AT28" s="859"/>
      <c r="AU28" s="859" t="s">
        <v>590</v>
      </c>
      <c r="AV28" s="859"/>
      <c r="AW28" s="859"/>
      <c r="AX28" s="859"/>
      <c r="AY28" s="859"/>
      <c r="AZ28" s="860" t="s">
        <v>590</v>
      </c>
      <c r="BA28" s="860"/>
      <c r="BB28" s="860"/>
      <c r="BC28" s="860"/>
      <c r="BD28" s="860"/>
      <c r="BE28" s="851"/>
      <c r="BF28" s="851"/>
      <c r="BG28" s="851"/>
      <c r="BH28" s="851"/>
      <c r="BI28" s="852"/>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925</v>
      </c>
      <c r="R29" s="816"/>
      <c r="S29" s="816"/>
      <c r="T29" s="816"/>
      <c r="U29" s="816"/>
      <c r="V29" s="816">
        <v>870</v>
      </c>
      <c r="W29" s="816"/>
      <c r="X29" s="816"/>
      <c r="Y29" s="816"/>
      <c r="Z29" s="816"/>
      <c r="AA29" s="816">
        <v>55</v>
      </c>
      <c r="AB29" s="816"/>
      <c r="AC29" s="816"/>
      <c r="AD29" s="816"/>
      <c r="AE29" s="817"/>
      <c r="AF29" s="818">
        <v>55</v>
      </c>
      <c r="AG29" s="819"/>
      <c r="AH29" s="819"/>
      <c r="AI29" s="819"/>
      <c r="AJ29" s="820"/>
      <c r="AK29" s="865">
        <v>129</v>
      </c>
      <c r="AL29" s="861"/>
      <c r="AM29" s="861"/>
      <c r="AN29" s="861"/>
      <c r="AO29" s="861"/>
      <c r="AP29" s="861" t="s">
        <v>590</v>
      </c>
      <c r="AQ29" s="861"/>
      <c r="AR29" s="861"/>
      <c r="AS29" s="861"/>
      <c r="AT29" s="861"/>
      <c r="AU29" s="861" t="s">
        <v>590</v>
      </c>
      <c r="AV29" s="861"/>
      <c r="AW29" s="861"/>
      <c r="AX29" s="861"/>
      <c r="AY29" s="861"/>
      <c r="AZ29" s="862" t="s">
        <v>590</v>
      </c>
      <c r="BA29" s="862"/>
      <c r="BB29" s="862"/>
      <c r="BC29" s="862"/>
      <c r="BD29" s="862"/>
      <c r="BE29" s="863"/>
      <c r="BF29" s="863"/>
      <c r="BG29" s="863"/>
      <c r="BH29" s="863"/>
      <c r="BI29" s="864"/>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105</v>
      </c>
      <c r="R30" s="816"/>
      <c r="S30" s="816"/>
      <c r="T30" s="816"/>
      <c r="U30" s="816"/>
      <c r="V30" s="816">
        <v>105</v>
      </c>
      <c r="W30" s="816"/>
      <c r="X30" s="816"/>
      <c r="Y30" s="816"/>
      <c r="Z30" s="816"/>
      <c r="AA30" s="816">
        <v>0</v>
      </c>
      <c r="AB30" s="816"/>
      <c r="AC30" s="816"/>
      <c r="AD30" s="816"/>
      <c r="AE30" s="817"/>
      <c r="AF30" s="818">
        <v>0</v>
      </c>
      <c r="AG30" s="819"/>
      <c r="AH30" s="819"/>
      <c r="AI30" s="819"/>
      <c r="AJ30" s="820"/>
      <c r="AK30" s="865">
        <v>33</v>
      </c>
      <c r="AL30" s="861"/>
      <c r="AM30" s="861"/>
      <c r="AN30" s="861"/>
      <c r="AO30" s="861"/>
      <c r="AP30" s="861" t="s">
        <v>590</v>
      </c>
      <c r="AQ30" s="861"/>
      <c r="AR30" s="861"/>
      <c r="AS30" s="861"/>
      <c r="AT30" s="861"/>
      <c r="AU30" s="861" t="s">
        <v>590</v>
      </c>
      <c r="AV30" s="861"/>
      <c r="AW30" s="861"/>
      <c r="AX30" s="861"/>
      <c r="AY30" s="861"/>
      <c r="AZ30" s="862" t="s">
        <v>590</v>
      </c>
      <c r="BA30" s="862"/>
      <c r="BB30" s="862"/>
      <c r="BC30" s="862"/>
      <c r="BD30" s="862"/>
      <c r="BE30" s="863"/>
      <c r="BF30" s="863"/>
      <c r="BG30" s="863"/>
      <c r="BH30" s="863"/>
      <c r="BI30" s="864"/>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182</v>
      </c>
      <c r="R31" s="816"/>
      <c r="S31" s="816"/>
      <c r="T31" s="816"/>
      <c r="U31" s="816"/>
      <c r="V31" s="816">
        <v>146</v>
      </c>
      <c r="W31" s="816"/>
      <c r="X31" s="816"/>
      <c r="Y31" s="816"/>
      <c r="Z31" s="816"/>
      <c r="AA31" s="816">
        <v>36</v>
      </c>
      <c r="AB31" s="816"/>
      <c r="AC31" s="816"/>
      <c r="AD31" s="816"/>
      <c r="AE31" s="817"/>
      <c r="AF31" s="818">
        <v>272</v>
      </c>
      <c r="AG31" s="819"/>
      <c r="AH31" s="819"/>
      <c r="AI31" s="819"/>
      <c r="AJ31" s="820"/>
      <c r="AK31" s="865">
        <v>21</v>
      </c>
      <c r="AL31" s="861"/>
      <c r="AM31" s="861"/>
      <c r="AN31" s="861"/>
      <c r="AO31" s="861"/>
      <c r="AP31" s="861">
        <v>220</v>
      </c>
      <c r="AQ31" s="861"/>
      <c r="AR31" s="861"/>
      <c r="AS31" s="861"/>
      <c r="AT31" s="861"/>
      <c r="AU31" s="861">
        <v>151</v>
      </c>
      <c r="AV31" s="861"/>
      <c r="AW31" s="861"/>
      <c r="AX31" s="861"/>
      <c r="AY31" s="861"/>
      <c r="AZ31" s="862" t="s">
        <v>590</v>
      </c>
      <c r="BA31" s="862"/>
      <c r="BB31" s="862"/>
      <c r="BC31" s="862"/>
      <c r="BD31" s="862"/>
      <c r="BE31" s="863" t="s">
        <v>409</v>
      </c>
      <c r="BF31" s="863"/>
      <c r="BG31" s="863"/>
      <c r="BH31" s="863"/>
      <c r="BI31" s="864"/>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410</v>
      </c>
      <c r="C32" s="813"/>
      <c r="D32" s="813"/>
      <c r="E32" s="813"/>
      <c r="F32" s="813"/>
      <c r="G32" s="813"/>
      <c r="H32" s="813"/>
      <c r="I32" s="813"/>
      <c r="J32" s="813"/>
      <c r="K32" s="813"/>
      <c r="L32" s="813"/>
      <c r="M32" s="813"/>
      <c r="N32" s="813"/>
      <c r="O32" s="813"/>
      <c r="P32" s="814"/>
      <c r="Q32" s="815">
        <v>180</v>
      </c>
      <c r="R32" s="816"/>
      <c r="S32" s="816"/>
      <c r="T32" s="816"/>
      <c r="U32" s="816"/>
      <c r="V32" s="816">
        <v>177</v>
      </c>
      <c r="W32" s="816"/>
      <c r="X32" s="816"/>
      <c r="Y32" s="816"/>
      <c r="Z32" s="816"/>
      <c r="AA32" s="816">
        <v>3</v>
      </c>
      <c r="AB32" s="816"/>
      <c r="AC32" s="816"/>
      <c r="AD32" s="816"/>
      <c r="AE32" s="817"/>
      <c r="AF32" s="818">
        <v>3</v>
      </c>
      <c r="AG32" s="819"/>
      <c r="AH32" s="819"/>
      <c r="AI32" s="819"/>
      <c r="AJ32" s="820"/>
      <c r="AK32" s="865">
        <v>89</v>
      </c>
      <c r="AL32" s="861"/>
      <c r="AM32" s="861"/>
      <c r="AN32" s="861"/>
      <c r="AO32" s="861"/>
      <c r="AP32" s="861">
        <v>596</v>
      </c>
      <c r="AQ32" s="861"/>
      <c r="AR32" s="861"/>
      <c r="AS32" s="861"/>
      <c r="AT32" s="861"/>
      <c r="AU32" s="861">
        <v>52</v>
      </c>
      <c r="AV32" s="861"/>
      <c r="AW32" s="861"/>
      <c r="AX32" s="861"/>
      <c r="AY32" s="861"/>
      <c r="AZ32" s="862" t="s">
        <v>590</v>
      </c>
      <c r="BA32" s="862"/>
      <c r="BB32" s="862"/>
      <c r="BC32" s="862"/>
      <c r="BD32" s="862"/>
      <c r="BE32" s="863" t="s">
        <v>411</v>
      </c>
      <c r="BF32" s="863"/>
      <c r="BG32" s="863"/>
      <c r="BH32" s="863"/>
      <c r="BI32" s="864"/>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5"/>
      <c r="AL33" s="861"/>
      <c r="AM33" s="861"/>
      <c r="AN33" s="861"/>
      <c r="AO33" s="861"/>
      <c r="AP33" s="861"/>
      <c r="AQ33" s="861"/>
      <c r="AR33" s="861"/>
      <c r="AS33" s="861"/>
      <c r="AT33" s="861"/>
      <c r="AU33" s="861"/>
      <c r="AV33" s="861"/>
      <c r="AW33" s="861"/>
      <c r="AX33" s="861"/>
      <c r="AY33" s="861"/>
      <c r="AZ33" s="862"/>
      <c r="BA33" s="862"/>
      <c r="BB33" s="862"/>
      <c r="BC33" s="862"/>
      <c r="BD33" s="862"/>
      <c r="BE33" s="863"/>
      <c r="BF33" s="863"/>
      <c r="BG33" s="863"/>
      <c r="BH33" s="863"/>
      <c r="BI33" s="864"/>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5"/>
      <c r="AL34" s="861"/>
      <c r="AM34" s="861"/>
      <c r="AN34" s="861"/>
      <c r="AO34" s="861"/>
      <c r="AP34" s="861"/>
      <c r="AQ34" s="861"/>
      <c r="AR34" s="861"/>
      <c r="AS34" s="861"/>
      <c r="AT34" s="861"/>
      <c r="AU34" s="861"/>
      <c r="AV34" s="861"/>
      <c r="AW34" s="861"/>
      <c r="AX34" s="861"/>
      <c r="AY34" s="861"/>
      <c r="AZ34" s="862"/>
      <c r="BA34" s="862"/>
      <c r="BB34" s="862"/>
      <c r="BC34" s="862"/>
      <c r="BD34" s="862"/>
      <c r="BE34" s="863"/>
      <c r="BF34" s="863"/>
      <c r="BG34" s="863"/>
      <c r="BH34" s="863"/>
      <c r="BI34" s="864"/>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5"/>
      <c r="AL35" s="861"/>
      <c r="AM35" s="861"/>
      <c r="AN35" s="861"/>
      <c r="AO35" s="861"/>
      <c r="AP35" s="861"/>
      <c r="AQ35" s="861"/>
      <c r="AR35" s="861"/>
      <c r="AS35" s="861"/>
      <c r="AT35" s="861"/>
      <c r="AU35" s="861"/>
      <c r="AV35" s="861"/>
      <c r="AW35" s="861"/>
      <c r="AX35" s="861"/>
      <c r="AY35" s="861"/>
      <c r="AZ35" s="862"/>
      <c r="BA35" s="862"/>
      <c r="BB35" s="862"/>
      <c r="BC35" s="862"/>
      <c r="BD35" s="862"/>
      <c r="BE35" s="863"/>
      <c r="BF35" s="863"/>
      <c r="BG35" s="863"/>
      <c r="BH35" s="863"/>
      <c r="BI35" s="864"/>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5"/>
      <c r="AL36" s="861"/>
      <c r="AM36" s="861"/>
      <c r="AN36" s="861"/>
      <c r="AO36" s="861"/>
      <c r="AP36" s="861"/>
      <c r="AQ36" s="861"/>
      <c r="AR36" s="861"/>
      <c r="AS36" s="861"/>
      <c r="AT36" s="861"/>
      <c r="AU36" s="861"/>
      <c r="AV36" s="861"/>
      <c r="AW36" s="861"/>
      <c r="AX36" s="861"/>
      <c r="AY36" s="861"/>
      <c r="AZ36" s="862"/>
      <c r="BA36" s="862"/>
      <c r="BB36" s="862"/>
      <c r="BC36" s="862"/>
      <c r="BD36" s="862"/>
      <c r="BE36" s="863"/>
      <c r="BF36" s="863"/>
      <c r="BG36" s="863"/>
      <c r="BH36" s="863"/>
      <c r="BI36" s="864"/>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5"/>
      <c r="AL37" s="861"/>
      <c r="AM37" s="861"/>
      <c r="AN37" s="861"/>
      <c r="AO37" s="861"/>
      <c r="AP37" s="861"/>
      <c r="AQ37" s="861"/>
      <c r="AR37" s="861"/>
      <c r="AS37" s="861"/>
      <c r="AT37" s="861"/>
      <c r="AU37" s="861"/>
      <c r="AV37" s="861"/>
      <c r="AW37" s="861"/>
      <c r="AX37" s="861"/>
      <c r="AY37" s="861"/>
      <c r="AZ37" s="862"/>
      <c r="BA37" s="862"/>
      <c r="BB37" s="862"/>
      <c r="BC37" s="862"/>
      <c r="BD37" s="862"/>
      <c r="BE37" s="863"/>
      <c r="BF37" s="863"/>
      <c r="BG37" s="863"/>
      <c r="BH37" s="863"/>
      <c r="BI37" s="864"/>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5"/>
      <c r="AL38" s="861"/>
      <c r="AM38" s="861"/>
      <c r="AN38" s="861"/>
      <c r="AO38" s="861"/>
      <c r="AP38" s="861"/>
      <c r="AQ38" s="861"/>
      <c r="AR38" s="861"/>
      <c r="AS38" s="861"/>
      <c r="AT38" s="861"/>
      <c r="AU38" s="861"/>
      <c r="AV38" s="861"/>
      <c r="AW38" s="861"/>
      <c r="AX38" s="861"/>
      <c r="AY38" s="861"/>
      <c r="AZ38" s="862"/>
      <c r="BA38" s="862"/>
      <c r="BB38" s="862"/>
      <c r="BC38" s="862"/>
      <c r="BD38" s="862"/>
      <c r="BE38" s="863"/>
      <c r="BF38" s="863"/>
      <c r="BG38" s="863"/>
      <c r="BH38" s="863"/>
      <c r="BI38" s="864"/>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5"/>
      <c r="AL39" s="861"/>
      <c r="AM39" s="861"/>
      <c r="AN39" s="861"/>
      <c r="AO39" s="861"/>
      <c r="AP39" s="861"/>
      <c r="AQ39" s="861"/>
      <c r="AR39" s="861"/>
      <c r="AS39" s="861"/>
      <c r="AT39" s="861"/>
      <c r="AU39" s="861"/>
      <c r="AV39" s="861"/>
      <c r="AW39" s="861"/>
      <c r="AX39" s="861"/>
      <c r="AY39" s="861"/>
      <c r="AZ39" s="862"/>
      <c r="BA39" s="862"/>
      <c r="BB39" s="862"/>
      <c r="BC39" s="862"/>
      <c r="BD39" s="862"/>
      <c r="BE39" s="863"/>
      <c r="BF39" s="863"/>
      <c r="BG39" s="863"/>
      <c r="BH39" s="863"/>
      <c r="BI39" s="864"/>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5"/>
      <c r="AL40" s="861"/>
      <c r="AM40" s="861"/>
      <c r="AN40" s="861"/>
      <c r="AO40" s="861"/>
      <c r="AP40" s="861"/>
      <c r="AQ40" s="861"/>
      <c r="AR40" s="861"/>
      <c r="AS40" s="861"/>
      <c r="AT40" s="861"/>
      <c r="AU40" s="861"/>
      <c r="AV40" s="861"/>
      <c r="AW40" s="861"/>
      <c r="AX40" s="861"/>
      <c r="AY40" s="861"/>
      <c r="AZ40" s="862"/>
      <c r="BA40" s="862"/>
      <c r="BB40" s="862"/>
      <c r="BC40" s="862"/>
      <c r="BD40" s="862"/>
      <c r="BE40" s="863"/>
      <c r="BF40" s="863"/>
      <c r="BG40" s="863"/>
      <c r="BH40" s="863"/>
      <c r="BI40" s="864"/>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5"/>
      <c r="AL41" s="861"/>
      <c r="AM41" s="861"/>
      <c r="AN41" s="861"/>
      <c r="AO41" s="861"/>
      <c r="AP41" s="861"/>
      <c r="AQ41" s="861"/>
      <c r="AR41" s="861"/>
      <c r="AS41" s="861"/>
      <c r="AT41" s="861"/>
      <c r="AU41" s="861"/>
      <c r="AV41" s="861"/>
      <c r="AW41" s="861"/>
      <c r="AX41" s="861"/>
      <c r="AY41" s="861"/>
      <c r="AZ41" s="862"/>
      <c r="BA41" s="862"/>
      <c r="BB41" s="862"/>
      <c r="BC41" s="862"/>
      <c r="BD41" s="862"/>
      <c r="BE41" s="863"/>
      <c r="BF41" s="863"/>
      <c r="BG41" s="863"/>
      <c r="BH41" s="863"/>
      <c r="BI41" s="864"/>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5"/>
      <c r="AL42" s="861"/>
      <c r="AM42" s="861"/>
      <c r="AN42" s="861"/>
      <c r="AO42" s="861"/>
      <c r="AP42" s="861"/>
      <c r="AQ42" s="861"/>
      <c r="AR42" s="861"/>
      <c r="AS42" s="861"/>
      <c r="AT42" s="861"/>
      <c r="AU42" s="861"/>
      <c r="AV42" s="861"/>
      <c r="AW42" s="861"/>
      <c r="AX42" s="861"/>
      <c r="AY42" s="861"/>
      <c r="AZ42" s="862"/>
      <c r="BA42" s="862"/>
      <c r="BB42" s="862"/>
      <c r="BC42" s="862"/>
      <c r="BD42" s="862"/>
      <c r="BE42" s="863"/>
      <c r="BF42" s="863"/>
      <c r="BG42" s="863"/>
      <c r="BH42" s="863"/>
      <c r="BI42" s="864"/>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5"/>
      <c r="AL43" s="861"/>
      <c r="AM43" s="861"/>
      <c r="AN43" s="861"/>
      <c r="AO43" s="861"/>
      <c r="AP43" s="861"/>
      <c r="AQ43" s="861"/>
      <c r="AR43" s="861"/>
      <c r="AS43" s="861"/>
      <c r="AT43" s="861"/>
      <c r="AU43" s="861"/>
      <c r="AV43" s="861"/>
      <c r="AW43" s="861"/>
      <c r="AX43" s="861"/>
      <c r="AY43" s="861"/>
      <c r="AZ43" s="862"/>
      <c r="BA43" s="862"/>
      <c r="BB43" s="862"/>
      <c r="BC43" s="862"/>
      <c r="BD43" s="862"/>
      <c r="BE43" s="863"/>
      <c r="BF43" s="863"/>
      <c r="BG43" s="863"/>
      <c r="BH43" s="863"/>
      <c r="BI43" s="864"/>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5"/>
      <c r="AL44" s="861"/>
      <c r="AM44" s="861"/>
      <c r="AN44" s="861"/>
      <c r="AO44" s="861"/>
      <c r="AP44" s="861"/>
      <c r="AQ44" s="861"/>
      <c r="AR44" s="861"/>
      <c r="AS44" s="861"/>
      <c r="AT44" s="861"/>
      <c r="AU44" s="861"/>
      <c r="AV44" s="861"/>
      <c r="AW44" s="861"/>
      <c r="AX44" s="861"/>
      <c r="AY44" s="861"/>
      <c r="AZ44" s="862"/>
      <c r="BA44" s="862"/>
      <c r="BB44" s="862"/>
      <c r="BC44" s="862"/>
      <c r="BD44" s="862"/>
      <c r="BE44" s="863"/>
      <c r="BF44" s="863"/>
      <c r="BG44" s="863"/>
      <c r="BH44" s="863"/>
      <c r="BI44" s="864"/>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5"/>
      <c r="AL45" s="861"/>
      <c r="AM45" s="861"/>
      <c r="AN45" s="861"/>
      <c r="AO45" s="861"/>
      <c r="AP45" s="861"/>
      <c r="AQ45" s="861"/>
      <c r="AR45" s="861"/>
      <c r="AS45" s="861"/>
      <c r="AT45" s="861"/>
      <c r="AU45" s="861"/>
      <c r="AV45" s="861"/>
      <c r="AW45" s="861"/>
      <c r="AX45" s="861"/>
      <c r="AY45" s="861"/>
      <c r="AZ45" s="862"/>
      <c r="BA45" s="862"/>
      <c r="BB45" s="862"/>
      <c r="BC45" s="862"/>
      <c r="BD45" s="862"/>
      <c r="BE45" s="863"/>
      <c r="BF45" s="863"/>
      <c r="BG45" s="863"/>
      <c r="BH45" s="863"/>
      <c r="BI45" s="864"/>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5"/>
      <c r="AL46" s="861"/>
      <c r="AM46" s="861"/>
      <c r="AN46" s="861"/>
      <c r="AO46" s="861"/>
      <c r="AP46" s="861"/>
      <c r="AQ46" s="861"/>
      <c r="AR46" s="861"/>
      <c r="AS46" s="861"/>
      <c r="AT46" s="861"/>
      <c r="AU46" s="861"/>
      <c r="AV46" s="861"/>
      <c r="AW46" s="861"/>
      <c r="AX46" s="861"/>
      <c r="AY46" s="861"/>
      <c r="AZ46" s="862"/>
      <c r="BA46" s="862"/>
      <c r="BB46" s="862"/>
      <c r="BC46" s="862"/>
      <c r="BD46" s="862"/>
      <c r="BE46" s="863"/>
      <c r="BF46" s="863"/>
      <c r="BG46" s="863"/>
      <c r="BH46" s="863"/>
      <c r="BI46" s="864"/>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5"/>
      <c r="AL47" s="861"/>
      <c r="AM47" s="861"/>
      <c r="AN47" s="861"/>
      <c r="AO47" s="861"/>
      <c r="AP47" s="861"/>
      <c r="AQ47" s="861"/>
      <c r="AR47" s="861"/>
      <c r="AS47" s="861"/>
      <c r="AT47" s="861"/>
      <c r="AU47" s="861"/>
      <c r="AV47" s="861"/>
      <c r="AW47" s="861"/>
      <c r="AX47" s="861"/>
      <c r="AY47" s="861"/>
      <c r="AZ47" s="862"/>
      <c r="BA47" s="862"/>
      <c r="BB47" s="862"/>
      <c r="BC47" s="862"/>
      <c r="BD47" s="862"/>
      <c r="BE47" s="863"/>
      <c r="BF47" s="863"/>
      <c r="BG47" s="863"/>
      <c r="BH47" s="863"/>
      <c r="BI47" s="864"/>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5"/>
      <c r="AL48" s="861"/>
      <c r="AM48" s="861"/>
      <c r="AN48" s="861"/>
      <c r="AO48" s="861"/>
      <c r="AP48" s="861"/>
      <c r="AQ48" s="861"/>
      <c r="AR48" s="861"/>
      <c r="AS48" s="861"/>
      <c r="AT48" s="861"/>
      <c r="AU48" s="861"/>
      <c r="AV48" s="861"/>
      <c r="AW48" s="861"/>
      <c r="AX48" s="861"/>
      <c r="AY48" s="861"/>
      <c r="AZ48" s="862"/>
      <c r="BA48" s="862"/>
      <c r="BB48" s="862"/>
      <c r="BC48" s="862"/>
      <c r="BD48" s="862"/>
      <c r="BE48" s="863"/>
      <c r="BF48" s="863"/>
      <c r="BG48" s="863"/>
      <c r="BH48" s="863"/>
      <c r="BI48" s="864"/>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5"/>
      <c r="AL49" s="861"/>
      <c r="AM49" s="861"/>
      <c r="AN49" s="861"/>
      <c r="AO49" s="861"/>
      <c r="AP49" s="861"/>
      <c r="AQ49" s="861"/>
      <c r="AR49" s="861"/>
      <c r="AS49" s="861"/>
      <c r="AT49" s="861"/>
      <c r="AU49" s="861"/>
      <c r="AV49" s="861"/>
      <c r="AW49" s="861"/>
      <c r="AX49" s="861"/>
      <c r="AY49" s="861"/>
      <c r="AZ49" s="862"/>
      <c r="BA49" s="862"/>
      <c r="BB49" s="862"/>
      <c r="BC49" s="862"/>
      <c r="BD49" s="862"/>
      <c r="BE49" s="863"/>
      <c r="BF49" s="863"/>
      <c r="BG49" s="863"/>
      <c r="BH49" s="863"/>
      <c r="BI49" s="864"/>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6"/>
      <c r="R50" s="867"/>
      <c r="S50" s="867"/>
      <c r="T50" s="867"/>
      <c r="U50" s="867"/>
      <c r="V50" s="867"/>
      <c r="W50" s="867"/>
      <c r="X50" s="867"/>
      <c r="Y50" s="867"/>
      <c r="Z50" s="867"/>
      <c r="AA50" s="867"/>
      <c r="AB50" s="867"/>
      <c r="AC50" s="867"/>
      <c r="AD50" s="867"/>
      <c r="AE50" s="868"/>
      <c r="AF50" s="818"/>
      <c r="AG50" s="819"/>
      <c r="AH50" s="819"/>
      <c r="AI50" s="819"/>
      <c r="AJ50" s="820"/>
      <c r="AK50" s="870"/>
      <c r="AL50" s="867"/>
      <c r="AM50" s="867"/>
      <c r="AN50" s="867"/>
      <c r="AO50" s="867"/>
      <c r="AP50" s="867"/>
      <c r="AQ50" s="867"/>
      <c r="AR50" s="867"/>
      <c r="AS50" s="867"/>
      <c r="AT50" s="867"/>
      <c r="AU50" s="867"/>
      <c r="AV50" s="867"/>
      <c r="AW50" s="867"/>
      <c r="AX50" s="867"/>
      <c r="AY50" s="867"/>
      <c r="AZ50" s="869"/>
      <c r="BA50" s="869"/>
      <c r="BB50" s="869"/>
      <c r="BC50" s="869"/>
      <c r="BD50" s="869"/>
      <c r="BE50" s="863"/>
      <c r="BF50" s="863"/>
      <c r="BG50" s="863"/>
      <c r="BH50" s="863"/>
      <c r="BI50" s="864"/>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6"/>
      <c r="R51" s="867"/>
      <c r="S51" s="867"/>
      <c r="T51" s="867"/>
      <c r="U51" s="867"/>
      <c r="V51" s="867"/>
      <c r="W51" s="867"/>
      <c r="X51" s="867"/>
      <c r="Y51" s="867"/>
      <c r="Z51" s="867"/>
      <c r="AA51" s="867"/>
      <c r="AB51" s="867"/>
      <c r="AC51" s="867"/>
      <c r="AD51" s="867"/>
      <c r="AE51" s="868"/>
      <c r="AF51" s="818"/>
      <c r="AG51" s="819"/>
      <c r="AH51" s="819"/>
      <c r="AI51" s="819"/>
      <c r="AJ51" s="820"/>
      <c r="AK51" s="870"/>
      <c r="AL51" s="867"/>
      <c r="AM51" s="867"/>
      <c r="AN51" s="867"/>
      <c r="AO51" s="867"/>
      <c r="AP51" s="867"/>
      <c r="AQ51" s="867"/>
      <c r="AR51" s="867"/>
      <c r="AS51" s="867"/>
      <c r="AT51" s="867"/>
      <c r="AU51" s="867"/>
      <c r="AV51" s="867"/>
      <c r="AW51" s="867"/>
      <c r="AX51" s="867"/>
      <c r="AY51" s="867"/>
      <c r="AZ51" s="869"/>
      <c r="BA51" s="869"/>
      <c r="BB51" s="869"/>
      <c r="BC51" s="869"/>
      <c r="BD51" s="869"/>
      <c r="BE51" s="863"/>
      <c r="BF51" s="863"/>
      <c r="BG51" s="863"/>
      <c r="BH51" s="863"/>
      <c r="BI51" s="864"/>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6"/>
      <c r="R52" s="867"/>
      <c r="S52" s="867"/>
      <c r="T52" s="867"/>
      <c r="U52" s="867"/>
      <c r="V52" s="867"/>
      <c r="W52" s="867"/>
      <c r="X52" s="867"/>
      <c r="Y52" s="867"/>
      <c r="Z52" s="867"/>
      <c r="AA52" s="867"/>
      <c r="AB52" s="867"/>
      <c r="AC52" s="867"/>
      <c r="AD52" s="867"/>
      <c r="AE52" s="868"/>
      <c r="AF52" s="818"/>
      <c r="AG52" s="819"/>
      <c r="AH52" s="819"/>
      <c r="AI52" s="819"/>
      <c r="AJ52" s="820"/>
      <c r="AK52" s="870"/>
      <c r="AL52" s="867"/>
      <c r="AM52" s="867"/>
      <c r="AN52" s="867"/>
      <c r="AO52" s="867"/>
      <c r="AP52" s="867"/>
      <c r="AQ52" s="867"/>
      <c r="AR52" s="867"/>
      <c r="AS52" s="867"/>
      <c r="AT52" s="867"/>
      <c r="AU52" s="867"/>
      <c r="AV52" s="867"/>
      <c r="AW52" s="867"/>
      <c r="AX52" s="867"/>
      <c r="AY52" s="867"/>
      <c r="AZ52" s="869"/>
      <c r="BA52" s="869"/>
      <c r="BB52" s="869"/>
      <c r="BC52" s="869"/>
      <c r="BD52" s="869"/>
      <c r="BE52" s="863"/>
      <c r="BF52" s="863"/>
      <c r="BG52" s="863"/>
      <c r="BH52" s="863"/>
      <c r="BI52" s="864"/>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6"/>
      <c r="R53" s="867"/>
      <c r="S53" s="867"/>
      <c r="T53" s="867"/>
      <c r="U53" s="867"/>
      <c r="V53" s="867"/>
      <c r="W53" s="867"/>
      <c r="X53" s="867"/>
      <c r="Y53" s="867"/>
      <c r="Z53" s="867"/>
      <c r="AA53" s="867"/>
      <c r="AB53" s="867"/>
      <c r="AC53" s="867"/>
      <c r="AD53" s="867"/>
      <c r="AE53" s="868"/>
      <c r="AF53" s="818"/>
      <c r="AG53" s="819"/>
      <c r="AH53" s="819"/>
      <c r="AI53" s="819"/>
      <c r="AJ53" s="820"/>
      <c r="AK53" s="870"/>
      <c r="AL53" s="867"/>
      <c r="AM53" s="867"/>
      <c r="AN53" s="867"/>
      <c r="AO53" s="867"/>
      <c r="AP53" s="867"/>
      <c r="AQ53" s="867"/>
      <c r="AR53" s="867"/>
      <c r="AS53" s="867"/>
      <c r="AT53" s="867"/>
      <c r="AU53" s="867"/>
      <c r="AV53" s="867"/>
      <c r="AW53" s="867"/>
      <c r="AX53" s="867"/>
      <c r="AY53" s="867"/>
      <c r="AZ53" s="869"/>
      <c r="BA53" s="869"/>
      <c r="BB53" s="869"/>
      <c r="BC53" s="869"/>
      <c r="BD53" s="869"/>
      <c r="BE53" s="863"/>
      <c r="BF53" s="863"/>
      <c r="BG53" s="863"/>
      <c r="BH53" s="863"/>
      <c r="BI53" s="864"/>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6"/>
      <c r="R54" s="867"/>
      <c r="S54" s="867"/>
      <c r="T54" s="867"/>
      <c r="U54" s="867"/>
      <c r="V54" s="867"/>
      <c r="W54" s="867"/>
      <c r="X54" s="867"/>
      <c r="Y54" s="867"/>
      <c r="Z54" s="867"/>
      <c r="AA54" s="867"/>
      <c r="AB54" s="867"/>
      <c r="AC54" s="867"/>
      <c r="AD54" s="867"/>
      <c r="AE54" s="868"/>
      <c r="AF54" s="818"/>
      <c r="AG54" s="819"/>
      <c r="AH54" s="819"/>
      <c r="AI54" s="819"/>
      <c r="AJ54" s="820"/>
      <c r="AK54" s="870"/>
      <c r="AL54" s="867"/>
      <c r="AM54" s="867"/>
      <c r="AN54" s="867"/>
      <c r="AO54" s="867"/>
      <c r="AP54" s="867"/>
      <c r="AQ54" s="867"/>
      <c r="AR54" s="867"/>
      <c r="AS54" s="867"/>
      <c r="AT54" s="867"/>
      <c r="AU54" s="867"/>
      <c r="AV54" s="867"/>
      <c r="AW54" s="867"/>
      <c r="AX54" s="867"/>
      <c r="AY54" s="867"/>
      <c r="AZ54" s="869"/>
      <c r="BA54" s="869"/>
      <c r="BB54" s="869"/>
      <c r="BC54" s="869"/>
      <c r="BD54" s="869"/>
      <c r="BE54" s="863"/>
      <c r="BF54" s="863"/>
      <c r="BG54" s="863"/>
      <c r="BH54" s="863"/>
      <c r="BI54" s="864"/>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6"/>
      <c r="R55" s="867"/>
      <c r="S55" s="867"/>
      <c r="T55" s="867"/>
      <c r="U55" s="867"/>
      <c r="V55" s="867"/>
      <c r="W55" s="867"/>
      <c r="X55" s="867"/>
      <c r="Y55" s="867"/>
      <c r="Z55" s="867"/>
      <c r="AA55" s="867"/>
      <c r="AB55" s="867"/>
      <c r="AC55" s="867"/>
      <c r="AD55" s="867"/>
      <c r="AE55" s="868"/>
      <c r="AF55" s="818"/>
      <c r="AG55" s="819"/>
      <c r="AH55" s="819"/>
      <c r="AI55" s="819"/>
      <c r="AJ55" s="820"/>
      <c r="AK55" s="870"/>
      <c r="AL55" s="867"/>
      <c r="AM55" s="867"/>
      <c r="AN55" s="867"/>
      <c r="AO55" s="867"/>
      <c r="AP55" s="867"/>
      <c r="AQ55" s="867"/>
      <c r="AR55" s="867"/>
      <c r="AS55" s="867"/>
      <c r="AT55" s="867"/>
      <c r="AU55" s="867"/>
      <c r="AV55" s="867"/>
      <c r="AW55" s="867"/>
      <c r="AX55" s="867"/>
      <c r="AY55" s="867"/>
      <c r="AZ55" s="869"/>
      <c r="BA55" s="869"/>
      <c r="BB55" s="869"/>
      <c r="BC55" s="869"/>
      <c r="BD55" s="869"/>
      <c r="BE55" s="863"/>
      <c r="BF55" s="863"/>
      <c r="BG55" s="863"/>
      <c r="BH55" s="863"/>
      <c r="BI55" s="864"/>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6"/>
      <c r="R56" s="867"/>
      <c r="S56" s="867"/>
      <c r="T56" s="867"/>
      <c r="U56" s="867"/>
      <c r="V56" s="867"/>
      <c r="W56" s="867"/>
      <c r="X56" s="867"/>
      <c r="Y56" s="867"/>
      <c r="Z56" s="867"/>
      <c r="AA56" s="867"/>
      <c r="AB56" s="867"/>
      <c r="AC56" s="867"/>
      <c r="AD56" s="867"/>
      <c r="AE56" s="868"/>
      <c r="AF56" s="818"/>
      <c r="AG56" s="819"/>
      <c r="AH56" s="819"/>
      <c r="AI56" s="819"/>
      <c r="AJ56" s="820"/>
      <c r="AK56" s="870"/>
      <c r="AL56" s="867"/>
      <c r="AM56" s="867"/>
      <c r="AN56" s="867"/>
      <c r="AO56" s="867"/>
      <c r="AP56" s="867"/>
      <c r="AQ56" s="867"/>
      <c r="AR56" s="867"/>
      <c r="AS56" s="867"/>
      <c r="AT56" s="867"/>
      <c r="AU56" s="867"/>
      <c r="AV56" s="867"/>
      <c r="AW56" s="867"/>
      <c r="AX56" s="867"/>
      <c r="AY56" s="867"/>
      <c r="AZ56" s="869"/>
      <c r="BA56" s="869"/>
      <c r="BB56" s="869"/>
      <c r="BC56" s="869"/>
      <c r="BD56" s="869"/>
      <c r="BE56" s="863"/>
      <c r="BF56" s="863"/>
      <c r="BG56" s="863"/>
      <c r="BH56" s="863"/>
      <c r="BI56" s="864"/>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6"/>
      <c r="R57" s="867"/>
      <c r="S57" s="867"/>
      <c r="T57" s="867"/>
      <c r="U57" s="867"/>
      <c r="V57" s="867"/>
      <c r="W57" s="867"/>
      <c r="X57" s="867"/>
      <c r="Y57" s="867"/>
      <c r="Z57" s="867"/>
      <c r="AA57" s="867"/>
      <c r="AB57" s="867"/>
      <c r="AC57" s="867"/>
      <c r="AD57" s="867"/>
      <c r="AE57" s="868"/>
      <c r="AF57" s="818"/>
      <c r="AG57" s="819"/>
      <c r="AH57" s="819"/>
      <c r="AI57" s="819"/>
      <c r="AJ57" s="820"/>
      <c r="AK57" s="870"/>
      <c r="AL57" s="867"/>
      <c r="AM57" s="867"/>
      <c r="AN57" s="867"/>
      <c r="AO57" s="867"/>
      <c r="AP57" s="867"/>
      <c r="AQ57" s="867"/>
      <c r="AR57" s="867"/>
      <c r="AS57" s="867"/>
      <c r="AT57" s="867"/>
      <c r="AU57" s="867"/>
      <c r="AV57" s="867"/>
      <c r="AW57" s="867"/>
      <c r="AX57" s="867"/>
      <c r="AY57" s="867"/>
      <c r="AZ57" s="869"/>
      <c r="BA57" s="869"/>
      <c r="BB57" s="869"/>
      <c r="BC57" s="869"/>
      <c r="BD57" s="869"/>
      <c r="BE57" s="863"/>
      <c r="BF57" s="863"/>
      <c r="BG57" s="863"/>
      <c r="BH57" s="863"/>
      <c r="BI57" s="864"/>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6"/>
      <c r="R58" s="867"/>
      <c r="S58" s="867"/>
      <c r="T58" s="867"/>
      <c r="U58" s="867"/>
      <c r="V58" s="867"/>
      <c r="W58" s="867"/>
      <c r="X58" s="867"/>
      <c r="Y58" s="867"/>
      <c r="Z58" s="867"/>
      <c r="AA58" s="867"/>
      <c r="AB58" s="867"/>
      <c r="AC58" s="867"/>
      <c r="AD58" s="867"/>
      <c r="AE58" s="868"/>
      <c r="AF58" s="818"/>
      <c r="AG58" s="819"/>
      <c r="AH58" s="819"/>
      <c r="AI58" s="819"/>
      <c r="AJ58" s="820"/>
      <c r="AK58" s="870"/>
      <c r="AL58" s="867"/>
      <c r="AM58" s="867"/>
      <c r="AN58" s="867"/>
      <c r="AO58" s="867"/>
      <c r="AP58" s="867"/>
      <c r="AQ58" s="867"/>
      <c r="AR58" s="867"/>
      <c r="AS58" s="867"/>
      <c r="AT58" s="867"/>
      <c r="AU58" s="867"/>
      <c r="AV58" s="867"/>
      <c r="AW58" s="867"/>
      <c r="AX58" s="867"/>
      <c r="AY58" s="867"/>
      <c r="AZ58" s="869"/>
      <c r="BA58" s="869"/>
      <c r="BB58" s="869"/>
      <c r="BC58" s="869"/>
      <c r="BD58" s="869"/>
      <c r="BE58" s="863"/>
      <c r="BF58" s="863"/>
      <c r="BG58" s="863"/>
      <c r="BH58" s="863"/>
      <c r="BI58" s="864"/>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6"/>
      <c r="R59" s="867"/>
      <c r="S59" s="867"/>
      <c r="T59" s="867"/>
      <c r="U59" s="867"/>
      <c r="V59" s="867"/>
      <c r="W59" s="867"/>
      <c r="X59" s="867"/>
      <c r="Y59" s="867"/>
      <c r="Z59" s="867"/>
      <c r="AA59" s="867"/>
      <c r="AB59" s="867"/>
      <c r="AC59" s="867"/>
      <c r="AD59" s="867"/>
      <c r="AE59" s="868"/>
      <c r="AF59" s="818"/>
      <c r="AG59" s="819"/>
      <c r="AH59" s="819"/>
      <c r="AI59" s="819"/>
      <c r="AJ59" s="820"/>
      <c r="AK59" s="870"/>
      <c r="AL59" s="867"/>
      <c r="AM59" s="867"/>
      <c r="AN59" s="867"/>
      <c r="AO59" s="867"/>
      <c r="AP59" s="867"/>
      <c r="AQ59" s="867"/>
      <c r="AR59" s="867"/>
      <c r="AS59" s="867"/>
      <c r="AT59" s="867"/>
      <c r="AU59" s="867"/>
      <c r="AV59" s="867"/>
      <c r="AW59" s="867"/>
      <c r="AX59" s="867"/>
      <c r="AY59" s="867"/>
      <c r="AZ59" s="869"/>
      <c r="BA59" s="869"/>
      <c r="BB59" s="869"/>
      <c r="BC59" s="869"/>
      <c r="BD59" s="869"/>
      <c r="BE59" s="863"/>
      <c r="BF59" s="863"/>
      <c r="BG59" s="863"/>
      <c r="BH59" s="863"/>
      <c r="BI59" s="864"/>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6"/>
      <c r="R60" s="867"/>
      <c r="S60" s="867"/>
      <c r="T60" s="867"/>
      <c r="U60" s="867"/>
      <c r="V60" s="867"/>
      <c r="W60" s="867"/>
      <c r="X60" s="867"/>
      <c r="Y60" s="867"/>
      <c r="Z60" s="867"/>
      <c r="AA60" s="867"/>
      <c r="AB60" s="867"/>
      <c r="AC60" s="867"/>
      <c r="AD60" s="867"/>
      <c r="AE60" s="868"/>
      <c r="AF60" s="818"/>
      <c r="AG60" s="819"/>
      <c r="AH60" s="819"/>
      <c r="AI60" s="819"/>
      <c r="AJ60" s="820"/>
      <c r="AK60" s="870"/>
      <c r="AL60" s="867"/>
      <c r="AM60" s="867"/>
      <c r="AN60" s="867"/>
      <c r="AO60" s="867"/>
      <c r="AP60" s="867"/>
      <c r="AQ60" s="867"/>
      <c r="AR60" s="867"/>
      <c r="AS60" s="867"/>
      <c r="AT60" s="867"/>
      <c r="AU60" s="867"/>
      <c r="AV60" s="867"/>
      <c r="AW60" s="867"/>
      <c r="AX60" s="867"/>
      <c r="AY60" s="867"/>
      <c r="AZ60" s="869"/>
      <c r="BA60" s="869"/>
      <c r="BB60" s="869"/>
      <c r="BC60" s="869"/>
      <c r="BD60" s="869"/>
      <c r="BE60" s="863"/>
      <c r="BF60" s="863"/>
      <c r="BG60" s="863"/>
      <c r="BH60" s="863"/>
      <c r="BI60" s="864"/>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6"/>
      <c r="R61" s="867"/>
      <c r="S61" s="867"/>
      <c r="T61" s="867"/>
      <c r="U61" s="867"/>
      <c r="V61" s="867"/>
      <c r="W61" s="867"/>
      <c r="X61" s="867"/>
      <c r="Y61" s="867"/>
      <c r="Z61" s="867"/>
      <c r="AA61" s="867"/>
      <c r="AB61" s="867"/>
      <c r="AC61" s="867"/>
      <c r="AD61" s="867"/>
      <c r="AE61" s="868"/>
      <c r="AF61" s="818"/>
      <c r="AG61" s="819"/>
      <c r="AH61" s="819"/>
      <c r="AI61" s="819"/>
      <c r="AJ61" s="820"/>
      <c r="AK61" s="870"/>
      <c r="AL61" s="867"/>
      <c r="AM61" s="867"/>
      <c r="AN61" s="867"/>
      <c r="AO61" s="867"/>
      <c r="AP61" s="867"/>
      <c r="AQ61" s="867"/>
      <c r="AR61" s="867"/>
      <c r="AS61" s="867"/>
      <c r="AT61" s="867"/>
      <c r="AU61" s="867"/>
      <c r="AV61" s="867"/>
      <c r="AW61" s="867"/>
      <c r="AX61" s="867"/>
      <c r="AY61" s="867"/>
      <c r="AZ61" s="869"/>
      <c r="BA61" s="869"/>
      <c r="BB61" s="869"/>
      <c r="BC61" s="869"/>
      <c r="BD61" s="869"/>
      <c r="BE61" s="863"/>
      <c r="BF61" s="863"/>
      <c r="BG61" s="863"/>
      <c r="BH61" s="863"/>
      <c r="BI61" s="864"/>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6"/>
      <c r="R62" s="867"/>
      <c r="S62" s="867"/>
      <c r="T62" s="867"/>
      <c r="U62" s="867"/>
      <c r="V62" s="867"/>
      <c r="W62" s="867"/>
      <c r="X62" s="867"/>
      <c r="Y62" s="867"/>
      <c r="Z62" s="867"/>
      <c r="AA62" s="867"/>
      <c r="AB62" s="867"/>
      <c r="AC62" s="867"/>
      <c r="AD62" s="867"/>
      <c r="AE62" s="868"/>
      <c r="AF62" s="818"/>
      <c r="AG62" s="819"/>
      <c r="AH62" s="819"/>
      <c r="AI62" s="819"/>
      <c r="AJ62" s="820"/>
      <c r="AK62" s="870"/>
      <c r="AL62" s="867"/>
      <c r="AM62" s="867"/>
      <c r="AN62" s="867"/>
      <c r="AO62" s="867"/>
      <c r="AP62" s="867"/>
      <c r="AQ62" s="867"/>
      <c r="AR62" s="867"/>
      <c r="AS62" s="867"/>
      <c r="AT62" s="867"/>
      <c r="AU62" s="867"/>
      <c r="AV62" s="867"/>
      <c r="AW62" s="867"/>
      <c r="AX62" s="867"/>
      <c r="AY62" s="867"/>
      <c r="AZ62" s="869"/>
      <c r="BA62" s="869"/>
      <c r="BB62" s="869"/>
      <c r="BC62" s="869"/>
      <c r="BD62" s="869"/>
      <c r="BE62" s="863"/>
      <c r="BF62" s="863"/>
      <c r="BG62" s="863"/>
      <c r="BH62" s="863"/>
      <c r="BI62" s="864"/>
      <c r="BJ62" s="878" t="s">
        <v>412</v>
      </c>
      <c r="BK62" s="837"/>
      <c r="BL62" s="837"/>
      <c r="BM62" s="837"/>
      <c r="BN62" s="838"/>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413</v>
      </c>
      <c r="C63" s="822"/>
      <c r="D63" s="822"/>
      <c r="E63" s="822"/>
      <c r="F63" s="822"/>
      <c r="G63" s="822"/>
      <c r="H63" s="822"/>
      <c r="I63" s="822"/>
      <c r="J63" s="822"/>
      <c r="K63" s="822"/>
      <c r="L63" s="822"/>
      <c r="M63" s="822"/>
      <c r="N63" s="822"/>
      <c r="O63" s="822"/>
      <c r="P63" s="823"/>
      <c r="Q63" s="871"/>
      <c r="R63" s="872"/>
      <c r="S63" s="872"/>
      <c r="T63" s="872"/>
      <c r="U63" s="872"/>
      <c r="V63" s="872"/>
      <c r="W63" s="872"/>
      <c r="X63" s="872"/>
      <c r="Y63" s="872"/>
      <c r="Z63" s="872"/>
      <c r="AA63" s="872"/>
      <c r="AB63" s="872"/>
      <c r="AC63" s="872"/>
      <c r="AD63" s="872"/>
      <c r="AE63" s="873"/>
      <c r="AF63" s="874">
        <v>341</v>
      </c>
      <c r="AG63" s="875"/>
      <c r="AH63" s="875"/>
      <c r="AI63" s="875"/>
      <c r="AJ63" s="876"/>
      <c r="AK63" s="877"/>
      <c r="AL63" s="872"/>
      <c r="AM63" s="872"/>
      <c r="AN63" s="872"/>
      <c r="AO63" s="872"/>
      <c r="AP63" s="875">
        <f>AP31+AP32</f>
        <v>816</v>
      </c>
      <c r="AQ63" s="875"/>
      <c r="AR63" s="875"/>
      <c r="AS63" s="875"/>
      <c r="AT63" s="875"/>
      <c r="AU63" s="875">
        <v>203</v>
      </c>
      <c r="AV63" s="875"/>
      <c r="AW63" s="875"/>
      <c r="AX63" s="875"/>
      <c r="AY63" s="875"/>
      <c r="AZ63" s="879"/>
      <c r="BA63" s="879"/>
      <c r="BB63" s="879"/>
      <c r="BC63" s="879"/>
      <c r="BD63" s="879"/>
      <c r="BE63" s="880"/>
      <c r="BF63" s="880"/>
      <c r="BG63" s="880"/>
      <c r="BH63" s="880"/>
      <c r="BI63" s="881"/>
      <c r="BJ63" s="882" t="s">
        <v>414</v>
      </c>
      <c r="BK63" s="883"/>
      <c r="BL63" s="883"/>
      <c r="BM63" s="883"/>
      <c r="BN63" s="884"/>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416</v>
      </c>
      <c r="B66" s="760"/>
      <c r="C66" s="760"/>
      <c r="D66" s="760"/>
      <c r="E66" s="760"/>
      <c r="F66" s="760"/>
      <c r="G66" s="760"/>
      <c r="H66" s="760"/>
      <c r="I66" s="760"/>
      <c r="J66" s="760"/>
      <c r="K66" s="760"/>
      <c r="L66" s="760"/>
      <c r="M66" s="760"/>
      <c r="N66" s="760"/>
      <c r="O66" s="760"/>
      <c r="P66" s="761"/>
      <c r="Q66" s="765" t="s">
        <v>397</v>
      </c>
      <c r="R66" s="766"/>
      <c r="S66" s="766"/>
      <c r="T66" s="766"/>
      <c r="U66" s="767"/>
      <c r="V66" s="765" t="s">
        <v>417</v>
      </c>
      <c r="W66" s="766"/>
      <c r="X66" s="766"/>
      <c r="Y66" s="766"/>
      <c r="Z66" s="767"/>
      <c r="AA66" s="765" t="s">
        <v>399</v>
      </c>
      <c r="AB66" s="766"/>
      <c r="AC66" s="766"/>
      <c r="AD66" s="766"/>
      <c r="AE66" s="767"/>
      <c r="AF66" s="885" t="s">
        <v>418</v>
      </c>
      <c r="AG66" s="846"/>
      <c r="AH66" s="846"/>
      <c r="AI66" s="846"/>
      <c r="AJ66" s="886"/>
      <c r="AK66" s="765" t="s">
        <v>419</v>
      </c>
      <c r="AL66" s="760"/>
      <c r="AM66" s="760"/>
      <c r="AN66" s="760"/>
      <c r="AO66" s="761"/>
      <c r="AP66" s="765" t="s">
        <v>420</v>
      </c>
      <c r="AQ66" s="766"/>
      <c r="AR66" s="766"/>
      <c r="AS66" s="766"/>
      <c r="AT66" s="767"/>
      <c r="AU66" s="765" t="s">
        <v>421</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7"/>
      <c r="AG67" s="849"/>
      <c r="AH67" s="849"/>
      <c r="AI67" s="849"/>
      <c r="AJ67" s="888"/>
      <c r="AK67" s="889"/>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21"/>
    </row>
    <row r="68" spans="1:131" ht="26.25" customHeight="1" thickTop="1" x14ac:dyDescent="0.15">
      <c r="A68" s="227">
        <v>1</v>
      </c>
      <c r="B68" s="900"/>
      <c r="C68" s="901"/>
      <c r="D68" s="901"/>
      <c r="E68" s="901"/>
      <c r="F68" s="901"/>
      <c r="G68" s="901"/>
      <c r="H68" s="901"/>
      <c r="I68" s="901"/>
      <c r="J68" s="901"/>
      <c r="K68" s="901"/>
      <c r="L68" s="901"/>
      <c r="M68" s="901"/>
      <c r="N68" s="901"/>
      <c r="O68" s="901"/>
      <c r="P68" s="902"/>
      <c r="Q68" s="903"/>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8"/>
      <c r="BA68" s="898"/>
      <c r="BB68" s="898"/>
      <c r="BC68" s="898"/>
      <c r="BD68" s="899"/>
      <c r="BE68" s="232"/>
      <c r="BF68" s="232"/>
      <c r="BG68" s="232"/>
      <c r="BH68" s="232"/>
      <c r="BI68" s="232"/>
      <c r="BJ68" s="232"/>
      <c r="BK68" s="232"/>
      <c r="BL68" s="232"/>
      <c r="BM68" s="232"/>
      <c r="BN68" s="232"/>
      <c r="BO68" s="232"/>
      <c r="BP68" s="232"/>
      <c r="BQ68" s="229">
        <v>62</v>
      </c>
      <c r="BR68" s="234"/>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21"/>
    </row>
    <row r="69" spans="1:131" ht="26.25" customHeight="1" x14ac:dyDescent="0.15">
      <c r="A69" s="229">
        <v>2</v>
      </c>
      <c r="B69" s="904"/>
      <c r="C69" s="905"/>
      <c r="D69" s="905"/>
      <c r="E69" s="905"/>
      <c r="F69" s="905"/>
      <c r="G69" s="905"/>
      <c r="H69" s="905"/>
      <c r="I69" s="905"/>
      <c r="J69" s="905"/>
      <c r="K69" s="905"/>
      <c r="L69" s="905"/>
      <c r="M69" s="905"/>
      <c r="N69" s="905"/>
      <c r="O69" s="905"/>
      <c r="P69" s="906"/>
      <c r="Q69" s="907"/>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3"/>
      <c r="BA69" s="863"/>
      <c r="BB69" s="863"/>
      <c r="BC69" s="863"/>
      <c r="BD69" s="864"/>
      <c r="BE69" s="232"/>
      <c r="BF69" s="232"/>
      <c r="BG69" s="232"/>
      <c r="BH69" s="232"/>
      <c r="BI69" s="232"/>
      <c r="BJ69" s="232"/>
      <c r="BK69" s="232"/>
      <c r="BL69" s="232"/>
      <c r="BM69" s="232"/>
      <c r="BN69" s="232"/>
      <c r="BO69" s="232"/>
      <c r="BP69" s="232"/>
      <c r="BQ69" s="229">
        <v>63</v>
      </c>
      <c r="BR69" s="234"/>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21"/>
    </row>
    <row r="70" spans="1:131" ht="26.25" customHeight="1" x14ac:dyDescent="0.15">
      <c r="A70" s="229">
        <v>3</v>
      </c>
      <c r="B70" s="904"/>
      <c r="C70" s="905"/>
      <c r="D70" s="905"/>
      <c r="E70" s="905"/>
      <c r="F70" s="905"/>
      <c r="G70" s="905"/>
      <c r="H70" s="905"/>
      <c r="I70" s="905"/>
      <c r="J70" s="905"/>
      <c r="K70" s="905"/>
      <c r="L70" s="905"/>
      <c r="M70" s="905"/>
      <c r="N70" s="905"/>
      <c r="O70" s="905"/>
      <c r="P70" s="906"/>
      <c r="Q70" s="907"/>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3"/>
      <c r="BA70" s="863"/>
      <c r="BB70" s="863"/>
      <c r="BC70" s="863"/>
      <c r="BD70" s="864"/>
      <c r="BE70" s="232"/>
      <c r="BF70" s="232"/>
      <c r="BG70" s="232"/>
      <c r="BH70" s="232"/>
      <c r="BI70" s="232"/>
      <c r="BJ70" s="232"/>
      <c r="BK70" s="232"/>
      <c r="BL70" s="232"/>
      <c r="BM70" s="232"/>
      <c r="BN70" s="232"/>
      <c r="BO70" s="232"/>
      <c r="BP70" s="232"/>
      <c r="BQ70" s="229">
        <v>64</v>
      </c>
      <c r="BR70" s="234"/>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21"/>
    </row>
    <row r="71" spans="1:131" ht="26.25" customHeight="1" x14ac:dyDescent="0.15">
      <c r="A71" s="229">
        <v>4</v>
      </c>
      <c r="B71" s="904"/>
      <c r="C71" s="905"/>
      <c r="D71" s="905"/>
      <c r="E71" s="905"/>
      <c r="F71" s="905"/>
      <c r="G71" s="905"/>
      <c r="H71" s="905"/>
      <c r="I71" s="905"/>
      <c r="J71" s="905"/>
      <c r="K71" s="905"/>
      <c r="L71" s="905"/>
      <c r="M71" s="905"/>
      <c r="N71" s="905"/>
      <c r="O71" s="905"/>
      <c r="P71" s="906"/>
      <c r="Q71" s="907"/>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3"/>
      <c r="BA71" s="863"/>
      <c r="BB71" s="863"/>
      <c r="BC71" s="863"/>
      <c r="BD71" s="864"/>
      <c r="BE71" s="232"/>
      <c r="BF71" s="232"/>
      <c r="BG71" s="232"/>
      <c r="BH71" s="232"/>
      <c r="BI71" s="232"/>
      <c r="BJ71" s="232"/>
      <c r="BK71" s="232"/>
      <c r="BL71" s="232"/>
      <c r="BM71" s="232"/>
      <c r="BN71" s="232"/>
      <c r="BO71" s="232"/>
      <c r="BP71" s="232"/>
      <c r="BQ71" s="229">
        <v>65</v>
      </c>
      <c r="BR71" s="234"/>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21"/>
    </row>
    <row r="72" spans="1:131" ht="26.25" customHeight="1" x14ac:dyDescent="0.15">
      <c r="A72" s="229">
        <v>5</v>
      </c>
      <c r="B72" s="904"/>
      <c r="C72" s="905"/>
      <c r="D72" s="905"/>
      <c r="E72" s="905"/>
      <c r="F72" s="905"/>
      <c r="G72" s="905"/>
      <c r="H72" s="905"/>
      <c r="I72" s="905"/>
      <c r="J72" s="905"/>
      <c r="K72" s="905"/>
      <c r="L72" s="905"/>
      <c r="M72" s="905"/>
      <c r="N72" s="905"/>
      <c r="O72" s="905"/>
      <c r="P72" s="906"/>
      <c r="Q72" s="907"/>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3"/>
      <c r="BA72" s="863"/>
      <c r="BB72" s="863"/>
      <c r="BC72" s="863"/>
      <c r="BD72" s="864"/>
      <c r="BE72" s="232"/>
      <c r="BF72" s="232"/>
      <c r="BG72" s="232"/>
      <c r="BH72" s="232"/>
      <c r="BI72" s="232"/>
      <c r="BJ72" s="232"/>
      <c r="BK72" s="232"/>
      <c r="BL72" s="232"/>
      <c r="BM72" s="232"/>
      <c r="BN72" s="232"/>
      <c r="BO72" s="232"/>
      <c r="BP72" s="232"/>
      <c r="BQ72" s="229">
        <v>66</v>
      </c>
      <c r="BR72" s="234"/>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21"/>
    </row>
    <row r="73" spans="1:131" ht="26.25" customHeight="1" x14ac:dyDescent="0.15">
      <c r="A73" s="229">
        <v>6</v>
      </c>
      <c r="B73" s="904"/>
      <c r="C73" s="905"/>
      <c r="D73" s="905"/>
      <c r="E73" s="905"/>
      <c r="F73" s="905"/>
      <c r="G73" s="905"/>
      <c r="H73" s="905"/>
      <c r="I73" s="905"/>
      <c r="J73" s="905"/>
      <c r="K73" s="905"/>
      <c r="L73" s="905"/>
      <c r="M73" s="905"/>
      <c r="N73" s="905"/>
      <c r="O73" s="905"/>
      <c r="P73" s="906"/>
      <c r="Q73" s="907"/>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3"/>
      <c r="BA73" s="863"/>
      <c r="BB73" s="863"/>
      <c r="BC73" s="863"/>
      <c r="BD73" s="864"/>
      <c r="BE73" s="232"/>
      <c r="BF73" s="232"/>
      <c r="BG73" s="232"/>
      <c r="BH73" s="232"/>
      <c r="BI73" s="232"/>
      <c r="BJ73" s="232"/>
      <c r="BK73" s="232"/>
      <c r="BL73" s="232"/>
      <c r="BM73" s="232"/>
      <c r="BN73" s="232"/>
      <c r="BO73" s="232"/>
      <c r="BP73" s="232"/>
      <c r="BQ73" s="229">
        <v>67</v>
      </c>
      <c r="BR73" s="234"/>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21"/>
    </row>
    <row r="74" spans="1:131" ht="26.25" customHeight="1" x14ac:dyDescent="0.15">
      <c r="A74" s="229">
        <v>7</v>
      </c>
      <c r="B74" s="904"/>
      <c r="C74" s="905"/>
      <c r="D74" s="905"/>
      <c r="E74" s="905"/>
      <c r="F74" s="905"/>
      <c r="G74" s="905"/>
      <c r="H74" s="905"/>
      <c r="I74" s="905"/>
      <c r="J74" s="905"/>
      <c r="K74" s="905"/>
      <c r="L74" s="905"/>
      <c r="M74" s="905"/>
      <c r="N74" s="905"/>
      <c r="O74" s="905"/>
      <c r="P74" s="906"/>
      <c r="Q74" s="907"/>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3"/>
      <c r="BA74" s="863"/>
      <c r="BB74" s="863"/>
      <c r="BC74" s="863"/>
      <c r="BD74" s="864"/>
      <c r="BE74" s="232"/>
      <c r="BF74" s="232"/>
      <c r="BG74" s="232"/>
      <c r="BH74" s="232"/>
      <c r="BI74" s="232"/>
      <c r="BJ74" s="232"/>
      <c r="BK74" s="232"/>
      <c r="BL74" s="232"/>
      <c r="BM74" s="232"/>
      <c r="BN74" s="232"/>
      <c r="BO74" s="232"/>
      <c r="BP74" s="232"/>
      <c r="BQ74" s="229">
        <v>68</v>
      </c>
      <c r="BR74" s="234"/>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21"/>
    </row>
    <row r="75" spans="1:131" ht="26.25" customHeight="1" x14ac:dyDescent="0.15">
      <c r="A75" s="229">
        <v>8</v>
      </c>
      <c r="B75" s="904"/>
      <c r="C75" s="905"/>
      <c r="D75" s="905"/>
      <c r="E75" s="905"/>
      <c r="F75" s="905"/>
      <c r="G75" s="905"/>
      <c r="H75" s="905"/>
      <c r="I75" s="905"/>
      <c r="J75" s="905"/>
      <c r="K75" s="905"/>
      <c r="L75" s="905"/>
      <c r="M75" s="905"/>
      <c r="N75" s="905"/>
      <c r="O75" s="905"/>
      <c r="P75" s="906"/>
      <c r="Q75" s="908"/>
      <c r="R75" s="909"/>
      <c r="S75" s="909"/>
      <c r="T75" s="909"/>
      <c r="U75" s="865"/>
      <c r="V75" s="910"/>
      <c r="W75" s="909"/>
      <c r="X75" s="909"/>
      <c r="Y75" s="909"/>
      <c r="Z75" s="865"/>
      <c r="AA75" s="910"/>
      <c r="AB75" s="909"/>
      <c r="AC75" s="909"/>
      <c r="AD75" s="909"/>
      <c r="AE75" s="865"/>
      <c r="AF75" s="910"/>
      <c r="AG75" s="909"/>
      <c r="AH75" s="909"/>
      <c r="AI75" s="909"/>
      <c r="AJ75" s="865"/>
      <c r="AK75" s="910"/>
      <c r="AL75" s="909"/>
      <c r="AM75" s="909"/>
      <c r="AN75" s="909"/>
      <c r="AO75" s="865"/>
      <c r="AP75" s="910"/>
      <c r="AQ75" s="909"/>
      <c r="AR75" s="909"/>
      <c r="AS75" s="909"/>
      <c r="AT75" s="865"/>
      <c r="AU75" s="910"/>
      <c r="AV75" s="909"/>
      <c r="AW75" s="909"/>
      <c r="AX75" s="909"/>
      <c r="AY75" s="865"/>
      <c r="AZ75" s="863"/>
      <c r="BA75" s="863"/>
      <c r="BB75" s="863"/>
      <c r="BC75" s="863"/>
      <c r="BD75" s="864"/>
      <c r="BE75" s="232"/>
      <c r="BF75" s="232"/>
      <c r="BG75" s="232"/>
      <c r="BH75" s="232"/>
      <c r="BI75" s="232"/>
      <c r="BJ75" s="232"/>
      <c r="BK75" s="232"/>
      <c r="BL75" s="232"/>
      <c r="BM75" s="232"/>
      <c r="BN75" s="232"/>
      <c r="BO75" s="232"/>
      <c r="BP75" s="232"/>
      <c r="BQ75" s="229">
        <v>69</v>
      </c>
      <c r="BR75" s="234"/>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21"/>
    </row>
    <row r="76" spans="1:131" ht="26.25" customHeight="1" x14ac:dyDescent="0.15">
      <c r="A76" s="229">
        <v>9</v>
      </c>
      <c r="B76" s="904"/>
      <c r="C76" s="905"/>
      <c r="D76" s="905"/>
      <c r="E76" s="905"/>
      <c r="F76" s="905"/>
      <c r="G76" s="905"/>
      <c r="H76" s="905"/>
      <c r="I76" s="905"/>
      <c r="J76" s="905"/>
      <c r="K76" s="905"/>
      <c r="L76" s="905"/>
      <c r="M76" s="905"/>
      <c r="N76" s="905"/>
      <c r="O76" s="905"/>
      <c r="P76" s="906"/>
      <c r="Q76" s="908"/>
      <c r="R76" s="909"/>
      <c r="S76" s="909"/>
      <c r="T76" s="909"/>
      <c r="U76" s="865"/>
      <c r="V76" s="910"/>
      <c r="W76" s="909"/>
      <c r="X76" s="909"/>
      <c r="Y76" s="909"/>
      <c r="Z76" s="865"/>
      <c r="AA76" s="910"/>
      <c r="AB76" s="909"/>
      <c r="AC76" s="909"/>
      <c r="AD76" s="909"/>
      <c r="AE76" s="865"/>
      <c r="AF76" s="910"/>
      <c r="AG76" s="909"/>
      <c r="AH76" s="909"/>
      <c r="AI76" s="909"/>
      <c r="AJ76" s="865"/>
      <c r="AK76" s="910"/>
      <c r="AL76" s="909"/>
      <c r="AM76" s="909"/>
      <c r="AN76" s="909"/>
      <c r="AO76" s="865"/>
      <c r="AP76" s="910"/>
      <c r="AQ76" s="909"/>
      <c r="AR76" s="909"/>
      <c r="AS76" s="909"/>
      <c r="AT76" s="865"/>
      <c r="AU76" s="910"/>
      <c r="AV76" s="909"/>
      <c r="AW76" s="909"/>
      <c r="AX76" s="909"/>
      <c r="AY76" s="865"/>
      <c r="AZ76" s="863"/>
      <c r="BA76" s="863"/>
      <c r="BB76" s="863"/>
      <c r="BC76" s="863"/>
      <c r="BD76" s="864"/>
      <c r="BE76" s="232"/>
      <c r="BF76" s="232"/>
      <c r="BG76" s="232"/>
      <c r="BH76" s="232"/>
      <c r="BI76" s="232"/>
      <c r="BJ76" s="232"/>
      <c r="BK76" s="232"/>
      <c r="BL76" s="232"/>
      <c r="BM76" s="232"/>
      <c r="BN76" s="232"/>
      <c r="BO76" s="232"/>
      <c r="BP76" s="232"/>
      <c r="BQ76" s="229">
        <v>70</v>
      </c>
      <c r="BR76" s="234"/>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21"/>
    </row>
    <row r="77" spans="1:131" ht="26.25" customHeight="1" x14ac:dyDescent="0.15">
      <c r="A77" s="229">
        <v>10</v>
      </c>
      <c r="B77" s="904"/>
      <c r="C77" s="905"/>
      <c r="D77" s="905"/>
      <c r="E77" s="905"/>
      <c r="F77" s="905"/>
      <c r="G77" s="905"/>
      <c r="H77" s="905"/>
      <c r="I77" s="905"/>
      <c r="J77" s="905"/>
      <c r="K77" s="905"/>
      <c r="L77" s="905"/>
      <c r="M77" s="905"/>
      <c r="N77" s="905"/>
      <c r="O77" s="905"/>
      <c r="P77" s="906"/>
      <c r="Q77" s="908"/>
      <c r="R77" s="909"/>
      <c r="S77" s="909"/>
      <c r="T77" s="909"/>
      <c r="U77" s="865"/>
      <c r="V77" s="910"/>
      <c r="W77" s="909"/>
      <c r="X77" s="909"/>
      <c r="Y77" s="909"/>
      <c r="Z77" s="865"/>
      <c r="AA77" s="910"/>
      <c r="AB77" s="909"/>
      <c r="AC77" s="909"/>
      <c r="AD77" s="909"/>
      <c r="AE77" s="865"/>
      <c r="AF77" s="910"/>
      <c r="AG77" s="909"/>
      <c r="AH77" s="909"/>
      <c r="AI77" s="909"/>
      <c r="AJ77" s="865"/>
      <c r="AK77" s="910"/>
      <c r="AL77" s="909"/>
      <c r="AM77" s="909"/>
      <c r="AN77" s="909"/>
      <c r="AO77" s="865"/>
      <c r="AP77" s="910"/>
      <c r="AQ77" s="909"/>
      <c r="AR77" s="909"/>
      <c r="AS77" s="909"/>
      <c r="AT77" s="865"/>
      <c r="AU77" s="910"/>
      <c r="AV77" s="909"/>
      <c r="AW77" s="909"/>
      <c r="AX77" s="909"/>
      <c r="AY77" s="865"/>
      <c r="AZ77" s="863"/>
      <c r="BA77" s="863"/>
      <c r="BB77" s="863"/>
      <c r="BC77" s="863"/>
      <c r="BD77" s="864"/>
      <c r="BE77" s="232"/>
      <c r="BF77" s="232"/>
      <c r="BG77" s="232"/>
      <c r="BH77" s="232"/>
      <c r="BI77" s="232"/>
      <c r="BJ77" s="232"/>
      <c r="BK77" s="232"/>
      <c r="BL77" s="232"/>
      <c r="BM77" s="232"/>
      <c r="BN77" s="232"/>
      <c r="BO77" s="232"/>
      <c r="BP77" s="232"/>
      <c r="BQ77" s="229">
        <v>71</v>
      </c>
      <c r="BR77" s="234"/>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21"/>
    </row>
    <row r="78" spans="1:131" ht="26.25" customHeight="1" x14ac:dyDescent="0.15">
      <c r="A78" s="229">
        <v>11</v>
      </c>
      <c r="B78" s="904"/>
      <c r="C78" s="905"/>
      <c r="D78" s="905"/>
      <c r="E78" s="905"/>
      <c r="F78" s="905"/>
      <c r="G78" s="905"/>
      <c r="H78" s="905"/>
      <c r="I78" s="905"/>
      <c r="J78" s="905"/>
      <c r="K78" s="905"/>
      <c r="L78" s="905"/>
      <c r="M78" s="905"/>
      <c r="N78" s="905"/>
      <c r="O78" s="905"/>
      <c r="P78" s="906"/>
      <c r="Q78" s="907"/>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3"/>
      <c r="BA78" s="863"/>
      <c r="BB78" s="863"/>
      <c r="BC78" s="863"/>
      <c r="BD78" s="864"/>
      <c r="BE78" s="232"/>
      <c r="BF78" s="232"/>
      <c r="BG78" s="232"/>
      <c r="BH78" s="232"/>
      <c r="BI78" s="232"/>
      <c r="BJ78" s="221"/>
      <c r="BK78" s="221"/>
      <c r="BL78" s="221"/>
      <c r="BM78" s="221"/>
      <c r="BN78" s="221"/>
      <c r="BO78" s="232"/>
      <c r="BP78" s="232"/>
      <c r="BQ78" s="229">
        <v>72</v>
      </c>
      <c r="BR78" s="234"/>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21"/>
    </row>
    <row r="79" spans="1:131" ht="26.25" customHeight="1" x14ac:dyDescent="0.15">
      <c r="A79" s="229">
        <v>12</v>
      </c>
      <c r="B79" s="904"/>
      <c r="C79" s="905"/>
      <c r="D79" s="905"/>
      <c r="E79" s="905"/>
      <c r="F79" s="905"/>
      <c r="G79" s="905"/>
      <c r="H79" s="905"/>
      <c r="I79" s="905"/>
      <c r="J79" s="905"/>
      <c r="K79" s="905"/>
      <c r="L79" s="905"/>
      <c r="M79" s="905"/>
      <c r="N79" s="905"/>
      <c r="O79" s="905"/>
      <c r="P79" s="906"/>
      <c r="Q79" s="907"/>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3"/>
      <c r="BA79" s="863"/>
      <c r="BB79" s="863"/>
      <c r="BC79" s="863"/>
      <c r="BD79" s="864"/>
      <c r="BE79" s="232"/>
      <c r="BF79" s="232"/>
      <c r="BG79" s="232"/>
      <c r="BH79" s="232"/>
      <c r="BI79" s="232"/>
      <c r="BJ79" s="221"/>
      <c r="BK79" s="221"/>
      <c r="BL79" s="221"/>
      <c r="BM79" s="221"/>
      <c r="BN79" s="221"/>
      <c r="BO79" s="232"/>
      <c r="BP79" s="232"/>
      <c r="BQ79" s="229">
        <v>73</v>
      </c>
      <c r="BR79" s="234"/>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21"/>
    </row>
    <row r="80" spans="1:131" ht="26.25" customHeight="1" x14ac:dyDescent="0.15">
      <c r="A80" s="229">
        <v>13</v>
      </c>
      <c r="B80" s="904"/>
      <c r="C80" s="905"/>
      <c r="D80" s="905"/>
      <c r="E80" s="905"/>
      <c r="F80" s="905"/>
      <c r="G80" s="905"/>
      <c r="H80" s="905"/>
      <c r="I80" s="905"/>
      <c r="J80" s="905"/>
      <c r="K80" s="905"/>
      <c r="L80" s="905"/>
      <c r="M80" s="905"/>
      <c r="N80" s="905"/>
      <c r="O80" s="905"/>
      <c r="P80" s="906"/>
      <c r="Q80" s="907"/>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3"/>
      <c r="BA80" s="863"/>
      <c r="BB80" s="863"/>
      <c r="BC80" s="863"/>
      <c r="BD80" s="864"/>
      <c r="BE80" s="232"/>
      <c r="BF80" s="232"/>
      <c r="BG80" s="232"/>
      <c r="BH80" s="232"/>
      <c r="BI80" s="232"/>
      <c r="BJ80" s="232"/>
      <c r="BK80" s="232"/>
      <c r="BL80" s="232"/>
      <c r="BM80" s="232"/>
      <c r="BN80" s="232"/>
      <c r="BO80" s="232"/>
      <c r="BP80" s="232"/>
      <c r="BQ80" s="229">
        <v>74</v>
      </c>
      <c r="BR80" s="234"/>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21"/>
    </row>
    <row r="81" spans="1:131" ht="26.25" customHeight="1" x14ac:dyDescent="0.15">
      <c r="A81" s="229">
        <v>14</v>
      </c>
      <c r="B81" s="904"/>
      <c r="C81" s="905"/>
      <c r="D81" s="905"/>
      <c r="E81" s="905"/>
      <c r="F81" s="905"/>
      <c r="G81" s="905"/>
      <c r="H81" s="905"/>
      <c r="I81" s="905"/>
      <c r="J81" s="905"/>
      <c r="K81" s="905"/>
      <c r="L81" s="905"/>
      <c r="M81" s="905"/>
      <c r="N81" s="905"/>
      <c r="O81" s="905"/>
      <c r="P81" s="906"/>
      <c r="Q81" s="907"/>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3"/>
      <c r="BA81" s="863"/>
      <c r="BB81" s="863"/>
      <c r="BC81" s="863"/>
      <c r="BD81" s="864"/>
      <c r="BE81" s="232"/>
      <c r="BF81" s="232"/>
      <c r="BG81" s="232"/>
      <c r="BH81" s="232"/>
      <c r="BI81" s="232"/>
      <c r="BJ81" s="232"/>
      <c r="BK81" s="232"/>
      <c r="BL81" s="232"/>
      <c r="BM81" s="232"/>
      <c r="BN81" s="232"/>
      <c r="BO81" s="232"/>
      <c r="BP81" s="232"/>
      <c r="BQ81" s="229">
        <v>75</v>
      </c>
      <c r="BR81" s="234"/>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21"/>
    </row>
    <row r="82" spans="1:131" ht="26.25" customHeight="1" x14ac:dyDescent="0.15">
      <c r="A82" s="229">
        <v>15</v>
      </c>
      <c r="B82" s="904"/>
      <c r="C82" s="905"/>
      <c r="D82" s="905"/>
      <c r="E82" s="905"/>
      <c r="F82" s="905"/>
      <c r="G82" s="905"/>
      <c r="H82" s="905"/>
      <c r="I82" s="905"/>
      <c r="J82" s="905"/>
      <c r="K82" s="905"/>
      <c r="L82" s="905"/>
      <c r="M82" s="905"/>
      <c r="N82" s="905"/>
      <c r="O82" s="905"/>
      <c r="P82" s="906"/>
      <c r="Q82" s="907"/>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3"/>
      <c r="BA82" s="863"/>
      <c r="BB82" s="863"/>
      <c r="BC82" s="863"/>
      <c r="BD82" s="864"/>
      <c r="BE82" s="232"/>
      <c r="BF82" s="232"/>
      <c r="BG82" s="232"/>
      <c r="BH82" s="232"/>
      <c r="BI82" s="232"/>
      <c r="BJ82" s="232"/>
      <c r="BK82" s="232"/>
      <c r="BL82" s="232"/>
      <c r="BM82" s="232"/>
      <c r="BN82" s="232"/>
      <c r="BO82" s="232"/>
      <c r="BP82" s="232"/>
      <c r="BQ82" s="229">
        <v>76</v>
      </c>
      <c r="BR82" s="234"/>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21"/>
    </row>
    <row r="83" spans="1:131" ht="26.25" customHeight="1" x14ac:dyDescent="0.15">
      <c r="A83" s="229">
        <v>16</v>
      </c>
      <c r="B83" s="904"/>
      <c r="C83" s="905"/>
      <c r="D83" s="905"/>
      <c r="E83" s="905"/>
      <c r="F83" s="905"/>
      <c r="G83" s="905"/>
      <c r="H83" s="905"/>
      <c r="I83" s="905"/>
      <c r="J83" s="905"/>
      <c r="K83" s="905"/>
      <c r="L83" s="905"/>
      <c r="M83" s="905"/>
      <c r="N83" s="905"/>
      <c r="O83" s="905"/>
      <c r="P83" s="906"/>
      <c r="Q83" s="907"/>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3"/>
      <c r="BA83" s="863"/>
      <c r="BB83" s="863"/>
      <c r="BC83" s="863"/>
      <c r="BD83" s="864"/>
      <c r="BE83" s="232"/>
      <c r="BF83" s="232"/>
      <c r="BG83" s="232"/>
      <c r="BH83" s="232"/>
      <c r="BI83" s="232"/>
      <c r="BJ83" s="232"/>
      <c r="BK83" s="232"/>
      <c r="BL83" s="232"/>
      <c r="BM83" s="232"/>
      <c r="BN83" s="232"/>
      <c r="BO83" s="232"/>
      <c r="BP83" s="232"/>
      <c r="BQ83" s="229">
        <v>77</v>
      </c>
      <c r="BR83" s="234"/>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21"/>
    </row>
    <row r="84" spans="1:131" ht="26.25" customHeight="1" x14ac:dyDescent="0.15">
      <c r="A84" s="229">
        <v>17</v>
      </c>
      <c r="B84" s="904"/>
      <c r="C84" s="905"/>
      <c r="D84" s="905"/>
      <c r="E84" s="905"/>
      <c r="F84" s="905"/>
      <c r="G84" s="905"/>
      <c r="H84" s="905"/>
      <c r="I84" s="905"/>
      <c r="J84" s="905"/>
      <c r="K84" s="905"/>
      <c r="L84" s="905"/>
      <c r="M84" s="905"/>
      <c r="N84" s="905"/>
      <c r="O84" s="905"/>
      <c r="P84" s="906"/>
      <c r="Q84" s="907"/>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3"/>
      <c r="BA84" s="863"/>
      <c r="BB84" s="863"/>
      <c r="BC84" s="863"/>
      <c r="BD84" s="864"/>
      <c r="BE84" s="232"/>
      <c r="BF84" s="232"/>
      <c r="BG84" s="232"/>
      <c r="BH84" s="232"/>
      <c r="BI84" s="232"/>
      <c r="BJ84" s="232"/>
      <c r="BK84" s="232"/>
      <c r="BL84" s="232"/>
      <c r="BM84" s="232"/>
      <c r="BN84" s="232"/>
      <c r="BO84" s="232"/>
      <c r="BP84" s="232"/>
      <c r="BQ84" s="229">
        <v>78</v>
      </c>
      <c r="BR84" s="234"/>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21"/>
    </row>
    <row r="85" spans="1:131" ht="26.25" customHeight="1" x14ac:dyDescent="0.15">
      <c r="A85" s="229">
        <v>18</v>
      </c>
      <c r="B85" s="904"/>
      <c r="C85" s="905"/>
      <c r="D85" s="905"/>
      <c r="E85" s="905"/>
      <c r="F85" s="905"/>
      <c r="G85" s="905"/>
      <c r="H85" s="905"/>
      <c r="I85" s="905"/>
      <c r="J85" s="905"/>
      <c r="K85" s="905"/>
      <c r="L85" s="905"/>
      <c r="M85" s="905"/>
      <c r="N85" s="905"/>
      <c r="O85" s="905"/>
      <c r="P85" s="906"/>
      <c r="Q85" s="907"/>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3"/>
      <c r="BA85" s="863"/>
      <c r="BB85" s="863"/>
      <c r="BC85" s="863"/>
      <c r="BD85" s="864"/>
      <c r="BE85" s="232"/>
      <c r="BF85" s="232"/>
      <c r="BG85" s="232"/>
      <c r="BH85" s="232"/>
      <c r="BI85" s="232"/>
      <c r="BJ85" s="232"/>
      <c r="BK85" s="232"/>
      <c r="BL85" s="232"/>
      <c r="BM85" s="232"/>
      <c r="BN85" s="232"/>
      <c r="BO85" s="232"/>
      <c r="BP85" s="232"/>
      <c r="BQ85" s="229">
        <v>79</v>
      </c>
      <c r="BR85" s="234"/>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21"/>
    </row>
    <row r="86" spans="1:131" ht="26.25" customHeight="1" x14ac:dyDescent="0.15">
      <c r="A86" s="229">
        <v>19</v>
      </c>
      <c r="B86" s="904"/>
      <c r="C86" s="905"/>
      <c r="D86" s="905"/>
      <c r="E86" s="905"/>
      <c r="F86" s="905"/>
      <c r="G86" s="905"/>
      <c r="H86" s="905"/>
      <c r="I86" s="905"/>
      <c r="J86" s="905"/>
      <c r="K86" s="905"/>
      <c r="L86" s="905"/>
      <c r="M86" s="905"/>
      <c r="N86" s="905"/>
      <c r="O86" s="905"/>
      <c r="P86" s="906"/>
      <c r="Q86" s="907"/>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3"/>
      <c r="BA86" s="863"/>
      <c r="BB86" s="863"/>
      <c r="BC86" s="863"/>
      <c r="BD86" s="864"/>
      <c r="BE86" s="232"/>
      <c r="BF86" s="232"/>
      <c r="BG86" s="232"/>
      <c r="BH86" s="232"/>
      <c r="BI86" s="232"/>
      <c r="BJ86" s="232"/>
      <c r="BK86" s="232"/>
      <c r="BL86" s="232"/>
      <c r="BM86" s="232"/>
      <c r="BN86" s="232"/>
      <c r="BO86" s="232"/>
      <c r="BP86" s="232"/>
      <c r="BQ86" s="229">
        <v>80</v>
      </c>
      <c r="BR86" s="234"/>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21"/>
    </row>
    <row r="87" spans="1:131" ht="26.25" customHeight="1" x14ac:dyDescent="0.15">
      <c r="A87" s="235">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2"/>
      <c r="BF87" s="232"/>
      <c r="BG87" s="232"/>
      <c r="BH87" s="232"/>
      <c r="BI87" s="232"/>
      <c r="BJ87" s="232"/>
      <c r="BK87" s="232"/>
      <c r="BL87" s="232"/>
      <c r="BM87" s="232"/>
      <c r="BN87" s="232"/>
      <c r="BO87" s="232"/>
      <c r="BP87" s="232"/>
      <c r="BQ87" s="229">
        <v>81</v>
      </c>
      <c r="BR87" s="234"/>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21"/>
    </row>
    <row r="88" spans="1:131" ht="26.25" customHeight="1" thickBot="1" x14ac:dyDescent="0.2">
      <c r="A88" s="231" t="s">
        <v>392</v>
      </c>
      <c r="B88" s="821" t="s">
        <v>422</v>
      </c>
      <c r="C88" s="822"/>
      <c r="D88" s="822"/>
      <c r="E88" s="822"/>
      <c r="F88" s="822"/>
      <c r="G88" s="822"/>
      <c r="H88" s="822"/>
      <c r="I88" s="822"/>
      <c r="J88" s="822"/>
      <c r="K88" s="822"/>
      <c r="L88" s="822"/>
      <c r="M88" s="822"/>
      <c r="N88" s="822"/>
      <c r="O88" s="822"/>
      <c r="P88" s="823"/>
      <c r="Q88" s="871"/>
      <c r="R88" s="872"/>
      <c r="S88" s="872"/>
      <c r="T88" s="872"/>
      <c r="U88" s="872"/>
      <c r="V88" s="872"/>
      <c r="W88" s="872"/>
      <c r="X88" s="872"/>
      <c r="Y88" s="872"/>
      <c r="Z88" s="872"/>
      <c r="AA88" s="872"/>
      <c r="AB88" s="872"/>
      <c r="AC88" s="872"/>
      <c r="AD88" s="872"/>
      <c r="AE88" s="872"/>
      <c r="AF88" s="875"/>
      <c r="AG88" s="875"/>
      <c r="AH88" s="875"/>
      <c r="AI88" s="875"/>
      <c r="AJ88" s="875"/>
      <c r="AK88" s="872"/>
      <c r="AL88" s="872"/>
      <c r="AM88" s="872"/>
      <c r="AN88" s="872"/>
      <c r="AO88" s="872"/>
      <c r="AP88" s="875"/>
      <c r="AQ88" s="875"/>
      <c r="AR88" s="875"/>
      <c r="AS88" s="875"/>
      <c r="AT88" s="875"/>
      <c r="AU88" s="875"/>
      <c r="AV88" s="875"/>
      <c r="AW88" s="875"/>
      <c r="AX88" s="875"/>
      <c r="AY88" s="875"/>
      <c r="AZ88" s="880"/>
      <c r="BA88" s="880"/>
      <c r="BB88" s="880"/>
      <c r="BC88" s="880"/>
      <c r="BD88" s="881"/>
      <c r="BE88" s="232"/>
      <c r="BF88" s="232"/>
      <c r="BG88" s="232"/>
      <c r="BH88" s="232"/>
      <c r="BI88" s="232"/>
      <c r="BJ88" s="232"/>
      <c r="BK88" s="232"/>
      <c r="BL88" s="232"/>
      <c r="BM88" s="232"/>
      <c r="BN88" s="232"/>
      <c r="BO88" s="232"/>
      <c r="BP88" s="232"/>
      <c r="BQ88" s="229">
        <v>82</v>
      </c>
      <c r="BR88" s="234"/>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423</v>
      </c>
      <c r="BS102" s="822"/>
      <c r="BT102" s="822"/>
      <c r="BU102" s="822"/>
      <c r="BV102" s="822"/>
      <c r="BW102" s="822"/>
      <c r="BX102" s="822"/>
      <c r="BY102" s="822"/>
      <c r="BZ102" s="822"/>
      <c r="CA102" s="822"/>
      <c r="CB102" s="822"/>
      <c r="CC102" s="822"/>
      <c r="CD102" s="822"/>
      <c r="CE102" s="822"/>
      <c r="CF102" s="822"/>
      <c r="CG102" s="823"/>
      <c r="CH102" s="918"/>
      <c r="CI102" s="919"/>
      <c r="CJ102" s="919"/>
      <c r="CK102" s="919"/>
      <c r="CL102" s="920"/>
      <c r="CM102" s="918"/>
      <c r="CN102" s="919"/>
      <c r="CO102" s="919"/>
      <c r="CP102" s="919"/>
      <c r="CQ102" s="920"/>
      <c r="CR102" s="921"/>
      <c r="CS102" s="883"/>
      <c r="CT102" s="883"/>
      <c r="CU102" s="883"/>
      <c r="CV102" s="922"/>
      <c r="CW102" s="921"/>
      <c r="CX102" s="883"/>
      <c r="CY102" s="883"/>
      <c r="CZ102" s="883"/>
      <c r="DA102" s="922"/>
      <c r="DB102" s="921"/>
      <c r="DC102" s="883"/>
      <c r="DD102" s="883"/>
      <c r="DE102" s="883"/>
      <c r="DF102" s="922"/>
      <c r="DG102" s="921"/>
      <c r="DH102" s="883"/>
      <c r="DI102" s="883"/>
      <c r="DJ102" s="883"/>
      <c r="DK102" s="922"/>
      <c r="DL102" s="921"/>
      <c r="DM102" s="883"/>
      <c r="DN102" s="883"/>
      <c r="DO102" s="883"/>
      <c r="DP102" s="922"/>
      <c r="DQ102" s="921"/>
      <c r="DR102" s="883"/>
      <c r="DS102" s="883"/>
      <c r="DT102" s="883"/>
      <c r="DU102" s="922"/>
      <c r="DV102" s="821"/>
      <c r="DW102" s="822"/>
      <c r="DX102" s="822"/>
      <c r="DY102" s="822"/>
      <c r="DZ102" s="94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6" t="s">
        <v>424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7" t="s">
        <v>425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8" t="s">
        <v>428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1" customFormat="1" ht="26.25" customHeight="1" x14ac:dyDescent="0.15">
      <c r="A109" s="943" t="s">
        <v>430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431</v>
      </c>
      <c r="AB109" s="924"/>
      <c r="AC109" s="924"/>
      <c r="AD109" s="924"/>
      <c r="AE109" s="925"/>
      <c r="AF109" s="923" t="s">
        <v>432</v>
      </c>
      <c r="AG109" s="924"/>
      <c r="AH109" s="924"/>
      <c r="AI109" s="924"/>
      <c r="AJ109" s="925"/>
      <c r="AK109" s="923" t="s">
        <v>306</v>
      </c>
      <c r="AL109" s="924"/>
      <c r="AM109" s="924"/>
      <c r="AN109" s="924"/>
      <c r="AO109" s="925"/>
      <c r="AP109" s="923" t="s">
        <v>433</v>
      </c>
      <c r="AQ109" s="924"/>
      <c r="AR109" s="924"/>
      <c r="AS109" s="924"/>
      <c r="AT109" s="926"/>
      <c r="AU109" s="943" t="s">
        <v>430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431</v>
      </c>
      <c r="BR109" s="924"/>
      <c r="BS109" s="924"/>
      <c r="BT109" s="924"/>
      <c r="BU109" s="925"/>
      <c r="BV109" s="923" t="s">
        <v>432</v>
      </c>
      <c r="BW109" s="924"/>
      <c r="BX109" s="924"/>
      <c r="BY109" s="924"/>
      <c r="BZ109" s="925"/>
      <c r="CA109" s="923" t="s">
        <v>306</v>
      </c>
      <c r="CB109" s="924"/>
      <c r="CC109" s="924"/>
      <c r="CD109" s="924"/>
      <c r="CE109" s="925"/>
      <c r="CF109" s="944" t="s">
        <v>433</v>
      </c>
      <c r="CG109" s="944"/>
      <c r="CH109" s="944"/>
      <c r="CI109" s="944"/>
      <c r="CJ109" s="944"/>
      <c r="CK109" s="923" t="s">
        <v>434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431</v>
      </c>
      <c r="DH109" s="924"/>
      <c r="DI109" s="924"/>
      <c r="DJ109" s="924"/>
      <c r="DK109" s="925"/>
      <c r="DL109" s="923" t="s">
        <v>432</v>
      </c>
      <c r="DM109" s="924"/>
      <c r="DN109" s="924"/>
      <c r="DO109" s="924"/>
      <c r="DP109" s="925"/>
      <c r="DQ109" s="923" t="s">
        <v>306</v>
      </c>
      <c r="DR109" s="924"/>
      <c r="DS109" s="924"/>
      <c r="DT109" s="924"/>
      <c r="DU109" s="925"/>
      <c r="DV109" s="923" t="s">
        <v>433</v>
      </c>
      <c r="DW109" s="924"/>
      <c r="DX109" s="924"/>
      <c r="DY109" s="924"/>
      <c r="DZ109" s="926"/>
    </row>
    <row r="110" spans="1:131" s="221" customFormat="1" ht="26.25" customHeight="1" x14ac:dyDescent="0.15">
      <c r="A110" s="927" t="s">
        <v>435</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617882</v>
      </c>
      <c r="AB110" s="931"/>
      <c r="AC110" s="931"/>
      <c r="AD110" s="931"/>
      <c r="AE110" s="932"/>
      <c r="AF110" s="933">
        <v>640044</v>
      </c>
      <c r="AG110" s="931"/>
      <c r="AH110" s="931"/>
      <c r="AI110" s="931"/>
      <c r="AJ110" s="932"/>
      <c r="AK110" s="933">
        <v>642169</v>
      </c>
      <c r="AL110" s="931"/>
      <c r="AM110" s="931"/>
      <c r="AN110" s="931"/>
      <c r="AO110" s="932"/>
      <c r="AP110" s="934">
        <v>21.7</v>
      </c>
      <c r="AQ110" s="935"/>
      <c r="AR110" s="935"/>
      <c r="AS110" s="935"/>
      <c r="AT110" s="936"/>
      <c r="AU110" s="937" t="s">
        <v>72</v>
      </c>
      <c r="AV110" s="938"/>
      <c r="AW110" s="938"/>
      <c r="AX110" s="938"/>
      <c r="AY110" s="938"/>
      <c r="AZ110" s="960" t="s">
        <v>436</v>
      </c>
      <c r="BA110" s="928"/>
      <c r="BB110" s="928"/>
      <c r="BC110" s="928"/>
      <c r="BD110" s="928"/>
      <c r="BE110" s="928"/>
      <c r="BF110" s="928"/>
      <c r="BG110" s="928"/>
      <c r="BH110" s="928"/>
      <c r="BI110" s="928"/>
      <c r="BJ110" s="928"/>
      <c r="BK110" s="928"/>
      <c r="BL110" s="928"/>
      <c r="BM110" s="928"/>
      <c r="BN110" s="928"/>
      <c r="BO110" s="928"/>
      <c r="BP110" s="929"/>
      <c r="BQ110" s="961">
        <v>6306259</v>
      </c>
      <c r="BR110" s="962"/>
      <c r="BS110" s="962"/>
      <c r="BT110" s="962"/>
      <c r="BU110" s="962"/>
      <c r="BV110" s="962">
        <v>6455294</v>
      </c>
      <c r="BW110" s="962"/>
      <c r="BX110" s="962"/>
      <c r="BY110" s="962"/>
      <c r="BZ110" s="962"/>
      <c r="CA110" s="962">
        <v>6279227</v>
      </c>
      <c r="CB110" s="962"/>
      <c r="CC110" s="962"/>
      <c r="CD110" s="962"/>
      <c r="CE110" s="962"/>
      <c r="CF110" s="975">
        <v>212.7</v>
      </c>
      <c r="CG110" s="976"/>
      <c r="CH110" s="976"/>
      <c r="CI110" s="976"/>
      <c r="CJ110" s="976"/>
      <c r="CK110" s="977" t="s">
        <v>437</v>
      </c>
      <c r="CL110" s="978"/>
      <c r="CM110" s="960" t="s">
        <v>438</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234</v>
      </c>
      <c r="DH110" s="962"/>
      <c r="DI110" s="962"/>
      <c r="DJ110" s="962"/>
      <c r="DK110" s="962"/>
      <c r="DL110" s="962" t="s">
        <v>439</v>
      </c>
      <c r="DM110" s="962"/>
      <c r="DN110" s="962"/>
      <c r="DO110" s="962"/>
      <c r="DP110" s="962"/>
      <c r="DQ110" s="962" t="s">
        <v>234</v>
      </c>
      <c r="DR110" s="962"/>
      <c r="DS110" s="962"/>
      <c r="DT110" s="962"/>
      <c r="DU110" s="962"/>
      <c r="DV110" s="963" t="s">
        <v>440</v>
      </c>
      <c r="DW110" s="963"/>
      <c r="DX110" s="963"/>
      <c r="DY110" s="963"/>
      <c r="DZ110" s="964"/>
    </row>
    <row r="111" spans="1:131" s="221" customFormat="1" ht="26.25" customHeight="1" x14ac:dyDescent="0.15">
      <c r="A111" s="965" t="s">
        <v>441</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442</v>
      </c>
      <c r="AB111" s="969"/>
      <c r="AC111" s="969"/>
      <c r="AD111" s="969"/>
      <c r="AE111" s="970"/>
      <c r="AF111" s="971" t="s">
        <v>234</v>
      </c>
      <c r="AG111" s="969"/>
      <c r="AH111" s="969"/>
      <c r="AI111" s="969"/>
      <c r="AJ111" s="970"/>
      <c r="AK111" s="971" t="s">
        <v>414</v>
      </c>
      <c r="AL111" s="969"/>
      <c r="AM111" s="969"/>
      <c r="AN111" s="969"/>
      <c r="AO111" s="970"/>
      <c r="AP111" s="972" t="s">
        <v>414</v>
      </c>
      <c r="AQ111" s="973"/>
      <c r="AR111" s="973"/>
      <c r="AS111" s="973"/>
      <c r="AT111" s="974"/>
      <c r="AU111" s="939"/>
      <c r="AV111" s="940"/>
      <c r="AW111" s="940"/>
      <c r="AX111" s="940"/>
      <c r="AY111" s="940"/>
      <c r="AZ111" s="953" t="s">
        <v>443</v>
      </c>
      <c r="BA111" s="954"/>
      <c r="BB111" s="954"/>
      <c r="BC111" s="954"/>
      <c r="BD111" s="954"/>
      <c r="BE111" s="954"/>
      <c r="BF111" s="954"/>
      <c r="BG111" s="954"/>
      <c r="BH111" s="954"/>
      <c r="BI111" s="954"/>
      <c r="BJ111" s="954"/>
      <c r="BK111" s="954"/>
      <c r="BL111" s="954"/>
      <c r="BM111" s="954"/>
      <c r="BN111" s="954"/>
      <c r="BO111" s="954"/>
      <c r="BP111" s="955"/>
      <c r="BQ111" s="956" t="s">
        <v>440</v>
      </c>
      <c r="BR111" s="957"/>
      <c r="BS111" s="957"/>
      <c r="BT111" s="957"/>
      <c r="BU111" s="957"/>
      <c r="BV111" s="957" t="s">
        <v>444</v>
      </c>
      <c r="BW111" s="957"/>
      <c r="BX111" s="957"/>
      <c r="BY111" s="957"/>
      <c r="BZ111" s="957"/>
      <c r="CA111" s="957" t="s">
        <v>234</v>
      </c>
      <c r="CB111" s="957"/>
      <c r="CC111" s="957"/>
      <c r="CD111" s="957"/>
      <c r="CE111" s="957"/>
      <c r="CF111" s="951" t="s">
        <v>234</v>
      </c>
      <c r="CG111" s="952"/>
      <c r="CH111" s="952"/>
      <c r="CI111" s="952"/>
      <c r="CJ111" s="952"/>
      <c r="CK111" s="979"/>
      <c r="CL111" s="980"/>
      <c r="CM111" s="953" t="s">
        <v>445</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440</v>
      </c>
      <c r="DH111" s="957"/>
      <c r="DI111" s="957"/>
      <c r="DJ111" s="957"/>
      <c r="DK111" s="957"/>
      <c r="DL111" s="957" t="s">
        <v>234</v>
      </c>
      <c r="DM111" s="957"/>
      <c r="DN111" s="957"/>
      <c r="DO111" s="957"/>
      <c r="DP111" s="957"/>
      <c r="DQ111" s="957" t="s">
        <v>234</v>
      </c>
      <c r="DR111" s="957"/>
      <c r="DS111" s="957"/>
      <c r="DT111" s="957"/>
      <c r="DU111" s="957"/>
      <c r="DV111" s="958" t="s">
        <v>446</v>
      </c>
      <c r="DW111" s="958"/>
      <c r="DX111" s="958"/>
      <c r="DY111" s="958"/>
      <c r="DZ111" s="959"/>
    </row>
    <row r="112" spans="1:131" s="221" customFormat="1" ht="26.25" customHeight="1" x14ac:dyDescent="0.15">
      <c r="A112" s="983" t="s">
        <v>447</v>
      </c>
      <c r="B112" s="984"/>
      <c r="C112" s="954" t="s">
        <v>448</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446</v>
      </c>
      <c r="AB112" s="990"/>
      <c r="AC112" s="990"/>
      <c r="AD112" s="990"/>
      <c r="AE112" s="991"/>
      <c r="AF112" s="992" t="s">
        <v>439</v>
      </c>
      <c r="AG112" s="990"/>
      <c r="AH112" s="990"/>
      <c r="AI112" s="990"/>
      <c r="AJ112" s="991"/>
      <c r="AK112" s="992" t="s">
        <v>440</v>
      </c>
      <c r="AL112" s="990"/>
      <c r="AM112" s="990"/>
      <c r="AN112" s="990"/>
      <c r="AO112" s="991"/>
      <c r="AP112" s="993" t="s">
        <v>440</v>
      </c>
      <c r="AQ112" s="994"/>
      <c r="AR112" s="994"/>
      <c r="AS112" s="994"/>
      <c r="AT112" s="995"/>
      <c r="AU112" s="939"/>
      <c r="AV112" s="940"/>
      <c r="AW112" s="940"/>
      <c r="AX112" s="940"/>
      <c r="AY112" s="940"/>
      <c r="AZ112" s="953" t="s">
        <v>449</v>
      </c>
      <c r="BA112" s="954"/>
      <c r="BB112" s="954"/>
      <c r="BC112" s="954"/>
      <c r="BD112" s="954"/>
      <c r="BE112" s="954"/>
      <c r="BF112" s="954"/>
      <c r="BG112" s="954"/>
      <c r="BH112" s="954"/>
      <c r="BI112" s="954"/>
      <c r="BJ112" s="954"/>
      <c r="BK112" s="954"/>
      <c r="BL112" s="954"/>
      <c r="BM112" s="954"/>
      <c r="BN112" s="954"/>
      <c r="BO112" s="954"/>
      <c r="BP112" s="955"/>
      <c r="BQ112" s="956">
        <v>743709</v>
      </c>
      <c r="BR112" s="957"/>
      <c r="BS112" s="957"/>
      <c r="BT112" s="957"/>
      <c r="BU112" s="957"/>
      <c r="BV112" s="957">
        <v>631699</v>
      </c>
      <c r="BW112" s="957"/>
      <c r="BX112" s="957"/>
      <c r="BY112" s="957"/>
      <c r="BZ112" s="957"/>
      <c r="CA112" s="957">
        <v>543833</v>
      </c>
      <c r="CB112" s="957"/>
      <c r="CC112" s="957"/>
      <c r="CD112" s="957"/>
      <c r="CE112" s="957"/>
      <c r="CF112" s="951">
        <v>18.399999999999999</v>
      </c>
      <c r="CG112" s="952"/>
      <c r="CH112" s="952"/>
      <c r="CI112" s="952"/>
      <c r="CJ112" s="952"/>
      <c r="CK112" s="979"/>
      <c r="CL112" s="980"/>
      <c r="CM112" s="953" t="s">
        <v>450</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442</v>
      </c>
      <c r="DH112" s="957"/>
      <c r="DI112" s="957"/>
      <c r="DJ112" s="957"/>
      <c r="DK112" s="957"/>
      <c r="DL112" s="957" t="s">
        <v>234</v>
      </c>
      <c r="DM112" s="957"/>
      <c r="DN112" s="957"/>
      <c r="DO112" s="957"/>
      <c r="DP112" s="957"/>
      <c r="DQ112" s="957" t="s">
        <v>234</v>
      </c>
      <c r="DR112" s="957"/>
      <c r="DS112" s="957"/>
      <c r="DT112" s="957"/>
      <c r="DU112" s="957"/>
      <c r="DV112" s="958" t="s">
        <v>442</v>
      </c>
      <c r="DW112" s="958"/>
      <c r="DX112" s="958"/>
      <c r="DY112" s="958"/>
      <c r="DZ112" s="959"/>
    </row>
    <row r="113" spans="1:130" s="221" customFormat="1" ht="26.25" customHeight="1" x14ac:dyDescent="0.15">
      <c r="A113" s="985"/>
      <c r="B113" s="986"/>
      <c r="C113" s="954" t="s">
        <v>451</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62432</v>
      </c>
      <c r="AB113" s="969"/>
      <c r="AC113" s="969"/>
      <c r="AD113" s="969"/>
      <c r="AE113" s="970"/>
      <c r="AF113" s="971">
        <v>70892</v>
      </c>
      <c r="AG113" s="969"/>
      <c r="AH113" s="969"/>
      <c r="AI113" s="969"/>
      <c r="AJ113" s="970"/>
      <c r="AK113" s="971">
        <v>79904</v>
      </c>
      <c r="AL113" s="969"/>
      <c r="AM113" s="969"/>
      <c r="AN113" s="969"/>
      <c r="AO113" s="970"/>
      <c r="AP113" s="972">
        <v>2.7</v>
      </c>
      <c r="AQ113" s="973"/>
      <c r="AR113" s="973"/>
      <c r="AS113" s="973"/>
      <c r="AT113" s="974"/>
      <c r="AU113" s="939"/>
      <c r="AV113" s="940"/>
      <c r="AW113" s="940"/>
      <c r="AX113" s="940"/>
      <c r="AY113" s="940"/>
      <c r="AZ113" s="953" t="s">
        <v>452</v>
      </c>
      <c r="BA113" s="954"/>
      <c r="BB113" s="954"/>
      <c r="BC113" s="954"/>
      <c r="BD113" s="954"/>
      <c r="BE113" s="954"/>
      <c r="BF113" s="954"/>
      <c r="BG113" s="954"/>
      <c r="BH113" s="954"/>
      <c r="BI113" s="954"/>
      <c r="BJ113" s="954"/>
      <c r="BK113" s="954"/>
      <c r="BL113" s="954"/>
      <c r="BM113" s="954"/>
      <c r="BN113" s="954"/>
      <c r="BO113" s="954"/>
      <c r="BP113" s="955"/>
      <c r="BQ113" s="956" t="s">
        <v>442</v>
      </c>
      <c r="BR113" s="957"/>
      <c r="BS113" s="957"/>
      <c r="BT113" s="957"/>
      <c r="BU113" s="957"/>
      <c r="BV113" s="957" t="s">
        <v>439</v>
      </c>
      <c r="BW113" s="957"/>
      <c r="BX113" s="957"/>
      <c r="BY113" s="957"/>
      <c r="BZ113" s="957"/>
      <c r="CA113" s="957" t="s">
        <v>234</v>
      </c>
      <c r="CB113" s="957"/>
      <c r="CC113" s="957"/>
      <c r="CD113" s="957"/>
      <c r="CE113" s="957"/>
      <c r="CF113" s="951" t="s">
        <v>234</v>
      </c>
      <c r="CG113" s="952"/>
      <c r="CH113" s="952"/>
      <c r="CI113" s="952"/>
      <c r="CJ113" s="952"/>
      <c r="CK113" s="979"/>
      <c r="CL113" s="980"/>
      <c r="CM113" s="953" t="s">
        <v>453</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234</v>
      </c>
      <c r="DH113" s="990"/>
      <c r="DI113" s="990"/>
      <c r="DJ113" s="990"/>
      <c r="DK113" s="991"/>
      <c r="DL113" s="992" t="s">
        <v>446</v>
      </c>
      <c r="DM113" s="990"/>
      <c r="DN113" s="990"/>
      <c r="DO113" s="990"/>
      <c r="DP113" s="991"/>
      <c r="DQ113" s="992" t="s">
        <v>442</v>
      </c>
      <c r="DR113" s="990"/>
      <c r="DS113" s="990"/>
      <c r="DT113" s="990"/>
      <c r="DU113" s="991"/>
      <c r="DV113" s="993" t="s">
        <v>442</v>
      </c>
      <c r="DW113" s="994"/>
      <c r="DX113" s="994"/>
      <c r="DY113" s="994"/>
      <c r="DZ113" s="995"/>
    </row>
    <row r="114" spans="1:130" s="221" customFormat="1" ht="26.25" customHeight="1" x14ac:dyDescent="0.15">
      <c r="A114" s="985"/>
      <c r="B114" s="986"/>
      <c r="C114" s="954" t="s">
        <v>454</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t="s">
        <v>439</v>
      </c>
      <c r="AB114" s="990"/>
      <c r="AC114" s="990"/>
      <c r="AD114" s="990"/>
      <c r="AE114" s="991"/>
      <c r="AF114" s="992" t="s">
        <v>439</v>
      </c>
      <c r="AG114" s="990"/>
      <c r="AH114" s="990"/>
      <c r="AI114" s="990"/>
      <c r="AJ114" s="991"/>
      <c r="AK114" s="992" t="s">
        <v>234</v>
      </c>
      <c r="AL114" s="990"/>
      <c r="AM114" s="990"/>
      <c r="AN114" s="990"/>
      <c r="AO114" s="991"/>
      <c r="AP114" s="993" t="s">
        <v>440</v>
      </c>
      <c r="AQ114" s="994"/>
      <c r="AR114" s="994"/>
      <c r="AS114" s="994"/>
      <c r="AT114" s="995"/>
      <c r="AU114" s="939"/>
      <c r="AV114" s="940"/>
      <c r="AW114" s="940"/>
      <c r="AX114" s="940"/>
      <c r="AY114" s="940"/>
      <c r="AZ114" s="953" t="s">
        <v>455</v>
      </c>
      <c r="BA114" s="954"/>
      <c r="BB114" s="954"/>
      <c r="BC114" s="954"/>
      <c r="BD114" s="954"/>
      <c r="BE114" s="954"/>
      <c r="BF114" s="954"/>
      <c r="BG114" s="954"/>
      <c r="BH114" s="954"/>
      <c r="BI114" s="954"/>
      <c r="BJ114" s="954"/>
      <c r="BK114" s="954"/>
      <c r="BL114" s="954"/>
      <c r="BM114" s="954"/>
      <c r="BN114" s="954"/>
      <c r="BO114" s="954"/>
      <c r="BP114" s="955"/>
      <c r="BQ114" s="956">
        <v>733995</v>
      </c>
      <c r="BR114" s="957"/>
      <c r="BS114" s="957"/>
      <c r="BT114" s="957"/>
      <c r="BU114" s="957"/>
      <c r="BV114" s="957">
        <v>739219</v>
      </c>
      <c r="BW114" s="957"/>
      <c r="BX114" s="957"/>
      <c r="BY114" s="957"/>
      <c r="BZ114" s="957"/>
      <c r="CA114" s="957">
        <v>725015</v>
      </c>
      <c r="CB114" s="957"/>
      <c r="CC114" s="957"/>
      <c r="CD114" s="957"/>
      <c r="CE114" s="957"/>
      <c r="CF114" s="951">
        <v>24.6</v>
      </c>
      <c r="CG114" s="952"/>
      <c r="CH114" s="952"/>
      <c r="CI114" s="952"/>
      <c r="CJ114" s="952"/>
      <c r="CK114" s="979"/>
      <c r="CL114" s="980"/>
      <c r="CM114" s="953" t="s">
        <v>456</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414</v>
      </c>
      <c r="DH114" s="990"/>
      <c r="DI114" s="990"/>
      <c r="DJ114" s="990"/>
      <c r="DK114" s="991"/>
      <c r="DL114" s="992" t="s">
        <v>414</v>
      </c>
      <c r="DM114" s="990"/>
      <c r="DN114" s="990"/>
      <c r="DO114" s="990"/>
      <c r="DP114" s="991"/>
      <c r="DQ114" s="992" t="s">
        <v>439</v>
      </c>
      <c r="DR114" s="990"/>
      <c r="DS114" s="990"/>
      <c r="DT114" s="990"/>
      <c r="DU114" s="991"/>
      <c r="DV114" s="993" t="s">
        <v>442</v>
      </c>
      <c r="DW114" s="994"/>
      <c r="DX114" s="994"/>
      <c r="DY114" s="994"/>
      <c r="DZ114" s="995"/>
    </row>
    <row r="115" spans="1:130" s="221" customFormat="1" ht="26.25" customHeight="1" x14ac:dyDescent="0.15">
      <c r="A115" s="985"/>
      <c r="B115" s="986"/>
      <c r="C115" s="954" t="s">
        <v>457</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421</v>
      </c>
      <c r="AB115" s="969"/>
      <c r="AC115" s="969"/>
      <c r="AD115" s="969"/>
      <c r="AE115" s="970"/>
      <c r="AF115" s="971">
        <v>325</v>
      </c>
      <c r="AG115" s="969"/>
      <c r="AH115" s="969"/>
      <c r="AI115" s="969"/>
      <c r="AJ115" s="970"/>
      <c r="AK115" s="971">
        <v>256</v>
      </c>
      <c r="AL115" s="969"/>
      <c r="AM115" s="969"/>
      <c r="AN115" s="969"/>
      <c r="AO115" s="970"/>
      <c r="AP115" s="972">
        <v>0</v>
      </c>
      <c r="AQ115" s="973"/>
      <c r="AR115" s="973"/>
      <c r="AS115" s="973"/>
      <c r="AT115" s="974"/>
      <c r="AU115" s="939"/>
      <c r="AV115" s="940"/>
      <c r="AW115" s="940"/>
      <c r="AX115" s="940"/>
      <c r="AY115" s="940"/>
      <c r="AZ115" s="953" t="s">
        <v>458</v>
      </c>
      <c r="BA115" s="954"/>
      <c r="BB115" s="954"/>
      <c r="BC115" s="954"/>
      <c r="BD115" s="954"/>
      <c r="BE115" s="954"/>
      <c r="BF115" s="954"/>
      <c r="BG115" s="954"/>
      <c r="BH115" s="954"/>
      <c r="BI115" s="954"/>
      <c r="BJ115" s="954"/>
      <c r="BK115" s="954"/>
      <c r="BL115" s="954"/>
      <c r="BM115" s="954"/>
      <c r="BN115" s="954"/>
      <c r="BO115" s="954"/>
      <c r="BP115" s="955"/>
      <c r="BQ115" s="956" t="s">
        <v>234</v>
      </c>
      <c r="BR115" s="957"/>
      <c r="BS115" s="957"/>
      <c r="BT115" s="957"/>
      <c r="BU115" s="957"/>
      <c r="BV115" s="957" t="s">
        <v>439</v>
      </c>
      <c r="BW115" s="957"/>
      <c r="BX115" s="957"/>
      <c r="BY115" s="957"/>
      <c r="BZ115" s="957"/>
      <c r="CA115" s="957" t="s">
        <v>440</v>
      </c>
      <c r="CB115" s="957"/>
      <c r="CC115" s="957"/>
      <c r="CD115" s="957"/>
      <c r="CE115" s="957"/>
      <c r="CF115" s="951" t="s">
        <v>444</v>
      </c>
      <c r="CG115" s="952"/>
      <c r="CH115" s="952"/>
      <c r="CI115" s="952"/>
      <c r="CJ115" s="952"/>
      <c r="CK115" s="979"/>
      <c r="CL115" s="980"/>
      <c r="CM115" s="953" t="s">
        <v>459</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234</v>
      </c>
      <c r="DH115" s="990"/>
      <c r="DI115" s="990"/>
      <c r="DJ115" s="990"/>
      <c r="DK115" s="991"/>
      <c r="DL115" s="992" t="s">
        <v>414</v>
      </c>
      <c r="DM115" s="990"/>
      <c r="DN115" s="990"/>
      <c r="DO115" s="990"/>
      <c r="DP115" s="991"/>
      <c r="DQ115" s="992" t="s">
        <v>460</v>
      </c>
      <c r="DR115" s="990"/>
      <c r="DS115" s="990"/>
      <c r="DT115" s="990"/>
      <c r="DU115" s="991"/>
      <c r="DV115" s="993" t="s">
        <v>234</v>
      </c>
      <c r="DW115" s="994"/>
      <c r="DX115" s="994"/>
      <c r="DY115" s="994"/>
      <c r="DZ115" s="995"/>
    </row>
    <row r="116" spans="1:130" s="221" customFormat="1" ht="26.25" customHeight="1" x14ac:dyDescent="0.15">
      <c r="A116" s="987"/>
      <c r="B116" s="988"/>
      <c r="C116" s="996" t="s">
        <v>461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6</v>
      </c>
      <c r="AB116" s="990"/>
      <c r="AC116" s="990"/>
      <c r="AD116" s="990"/>
      <c r="AE116" s="991"/>
      <c r="AF116" s="992">
        <v>6</v>
      </c>
      <c r="AG116" s="990"/>
      <c r="AH116" s="990"/>
      <c r="AI116" s="990"/>
      <c r="AJ116" s="991"/>
      <c r="AK116" s="992">
        <v>1</v>
      </c>
      <c r="AL116" s="990"/>
      <c r="AM116" s="990"/>
      <c r="AN116" s="990"/>
      <c r="AO116" s="991"/>
      <c r="AP116" s="993">
        <v>0</v>
      </c>
      <c r="AQ116" s="994"/>
      <c r="AR116" s="994"/>
      <c r="AS116" s="994"/>
      <c r="AT116" s="995"/>
      <c r="AU116" s="939"/>
      <c r="AV116" s="940"/>
      <c r="AW116" s="940"/>
      <c r="AX116" s="940"/>
      <c r="AY116" s="940"/>
      <c r="AZ116" s="998" t="s">
        <v>462</v>
      </c>
      <c r="BA116" s="999"/>
      <c r="BB116" s="999"/>
      <c r="BC116" s="999"/>
      <c r="BD116" s="999"/>
      <c r="BE116" s="999"/>
      <c r="BF116" s="999"/>
      <c r="BG116" s="999"/>
      <c r="BH116" s="999"/>
      <c r="BI116" s="999"/>
      <c r="BJ116" s="999"/>
      <c r="BK116" s="999"/>
      <c r="BL116" s="999"/>
      <c r="BM116" s="999"/>
      <c r="BN116" s="999"/>
      <c r="BO116" s="999"/>
      <c r="BP116" s="1000"/>
      <c r="BQ116" s="956" t="s">
        <v>234</v>
      </c>
      <c r="BR116" s="957"/>
      <c r="BS116" s="957"/>
      <c r="BT116" s="957"/>
      <c r="BU116" s="957"/>
      <c r="BV116" s="957" t="s">
        <v>234</v>
      </c>
      <c r="BW116" s="957"/>
      <c r="BX116" s="957"/>
      <c r="BY116" s="957"/>
      <c r="BZ116" s="957"/>
      <c r="CA116" s="957" t="s">
        <v>234</v>
      </c>
      <c r="CB116" s="957"/>
      <c r="CC116" s="957"/>
      <c r="CD116" s="957"/>
      <c r="CE116" s="957"/>
      <c r="CF116" s="951" t="s">
        <v>439</v>
      </c>
      <c r="CG116" s="952"/>
      <c r="CH116" s="952"/>
      <c r="CI116" s="952"/>
      <c r="CJ116" s="952"/>
      <c r="CK116" s="979"/>
      <c r="CL116" s="980"/>
      <c r="CM116" s="953" t="s">
        <v>463</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446</v>
      </c>
      <c r="DH116" s="990"/>
      <c r="DI116" s="990"/>
      <c r="DJ116" s="990"/>
      <c r="DK116" s="991"/>
      <c r="DL116" s="992" t="s">
        <v>442</v>
      </c>
      <c r="DM116" s="990"/>
      <c r="DN116" s="990"/>
      <c r="DO116" s="990"/>
      <c r="DP116" s="991"/>
      <c r="DQ116" s="992" t="s">
        <v>234</v>
      </c>
      <c r="DR116" s="990"/>
      <c r="DS116" s="990"/>
      <c r="DT116" s="990"/>
      <c r="DU116" s="991"/>
      <c r="DV116" s="993" t="s">
        <v>234</v>
      </c>
      <c r="DW116" s="994"/>
      <c r="DX116" s="994"/>
      <c r="DY116" s="994"/>
      <c r="DZ116" s="995"/>
    </row>
    <row r="117" spans="1:130" s="221" customFormat="1" ht="26.25" customHeight="1" x14ac:dyDescent="0.15">
      <c r="A117" s="94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464</v>
      </c>
      <c r="Z117" s="925"/>
      <c r="AA117" s="1009">
        <v>680741</v>
      </c>
      <c r="AB117" s="1010"/>
      <c r="AC117" s="1010"/>
      <c r="AD117" s="1010"/>
      <c r="AE117" s="1011"/>
      <c r="AF117" s="1012">
        <v>711267</v>
      </c>
      <c r="AG117" s="1010"/>
      <c r="AH117" s="1010"/>
      <c r="AI117" s="1010"/>
      <c r="AJ117" s="1011"/>
      <c r="AK117" s="1012">
        <v>722330</v>
      </c>
      <c r="AL117" s="1010"/>
      <c r="AM117" s="1010"/>
      <c r="AN117" s="1010"/>
      <c r="AO117" s="1011"/>
      <c r="AP117" s="1013"/>
      <c r="AQ117" s="1014"/>
      <c r="AR117" s="1014"/>
      <c r="AS117" s="1014"/>
      <c r="AT117" s="1015"/>
      <c r="AU117" s="939"/>
      <c r="AV117" s="940"/>
      <c r="AW117" s="940"/>
      <c r="AX117" s="940"/>
      <c r="AY117" s="940"/>
      <c r="AZ117" s="1005" t="s">
        <v>465</v>
      </c>
      <c r="BA117" s="1006"/>
      <c r="BB117" s="1006"/>
      <c r="BC117" s="1006"/>
      <c r="BD117" s="1006"/>
      <c r="BE117" s="1006"/>
      <c r="BF117" s="1006"/>
      <c r="BG117" s="1006"/>
      <c r="BH117" s="1006"/>
      <c r="BI117" s="1006"/>
      <c r="BJ117" s="1006"/>
      <c r="BK117" s="1006"/>
      <c r="BL117" s="1006"/>
      <c r="BM117" s="1006"/>
      <c r="BN117" s="1006"/>
      <c r="BO117" s="1006"/>
      <c r="BP117" s="1007"/>
      <c r="BQ117" s="956" t="s">
        <v>442</v>
      </c>
      <c r="BR117" s="957"/>
      <c r="BS117" s="957"/>
      <c r="BT117" s="957"/>
      <c r="BU117" s="957"/>
      <c r="BV117" s="957" t="s">
        <v>442</v>
      </c>
      <c r="BW117" s="957"/>
      <c r="BX117" s="957"/>
      <c r="BY117" s="957"/>
      <c r="BZ117" s="957"/>
      <c r="CA117" s="957" t="s">
        <v>234</v>
      </c>
      <c r="CB117" s="957"/>
      <c r="CC117" s="957"/>
      <c r="CD117" s="957"/>
      <c r="CE117" s="957"/>
      <c r="CF117" s="951" t="s">
        <v>234</v>
      </c>
      <c r="CG117" s="952"/>
      <c r="CH117" s="952"/>
      <c r="CI117" s="952"/>
      <c r="CJ117" s="952"/>
      <c r="CK117" s="979"/>
      <c r="CL117" s="980"/>
      <c r="CM117" s="953" t="s">
        <v>466</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234</v>
      </c>
      <c r="DH117" s="990"/>
      <c r="DI117" s="990"/>
      <c r="DJ117" s="990"/>
      <c r="DK117" s="991"/>
      <c r="DL117" s="992" t="s">
        <v>442</v>
      </c>
      <c r="DM117" s="990"/>
      <c r="DN117" s="990"/>
      <c r="DO117" s="990"/>
      <c r="DP117" s="991"/>
      <c r="DQ117" s="992" t="s">
        <v>444</v>
      </c>
      <c r="DR117" s="990"/>
      <c r="DS117" s="990"/>
      <c r="DT117" s="990"/>
      <c r="DU117" s="991"/>
      <c r="DV117" s="993" t="s">
        <v>444</v>
      </c>
      <c r="DW117" s="994"/>
      <c r="DX117" s="994"/>
      <c r="DY117" s="994"/>
      <c r="DZ117" s="995"/>
    </row>
    <row r="118" spans="1:130" s="221" customFormat="1" ht="26.25" customHeight="1" x14ac:dyDescent="0.15">
      <c r="A118" s="943" t="s">
        <v>434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431</v>
      </c>
      <c r="AB118" s="924"/>
      <c r="AC118" s="924"/>
      <c r="AD118" s="924"/>
      <c r="AE118" s="925"/>
      <c r="AF118" s="923" t="s">
        <v>432</v>
      </c>
      <c r="AG118" s="924"/>
      <c r="AH118" s="924"/>
      <c r="AI118" s="924"/>
      <c r="AJ118" s="925"/>
      <c r="AK118" s="923" t="s">
        <v>306</v>
      </c>
      <c r="AL118" s="924"/>
      <c r="AM118" s="924"/>
      <c r="AN118" s="924"/>
      <c r="AO118" s="925"/>
      <c r="AP118" s="1001" t="s">
        <v>433</v>
      </c>
      <c r="AQ118" s="1002"/>
      <c r="AR118" s="1002"/>
      <c r="AS118" s="1002"/>
      <c r="AT118" s="1003"/>
      <c r="AU118" s="939"/>
      <c r="AV118" s="940"/>
      <c r="AW118" s="940"/>
      <c r="AX118" s="940"/>
      <c r="AY118" s="940"/>
      <c r="AZ118" s="1004" t="s">
        <v>467</v>
      </c>
      <c r="BA118" s="996"/>
      <c r="BB118" s="996"/>
      <c r="BC118" s="996"/>
      <c r="BD118" s="996"/>
      <c r="BE118" s="996"/>
      <c r="BF118" s="996"/>
      <c r="BG118" s="996"/>
      <c r="BH118" s="996"/>
      <c r="BI118" s="996"/>
      <c r="BJ118" s="996"/>
      <c r="BK118" s="996"/>
      <c r="BL118" s="996"/>
      <c r="BM118" s="996"/>
      <c r="BN118" s="996"/>
      <c r="BO118" s="996"/>
      <c r="BP118" s="997"/>
      <c r="BQ118" s="1030" t="s">
        <v>442</v>
      </c>
      <c r="BR118" s="1031"/>
      <c r="BS118" s="1031"/>
      <c r="BT118" s="1031"/>
      <c r="BU118" s="1031"/>
      <c r="BV118" s="1031" t="s">
        <v>414</v>
      </c>
      <c r="BW118" s="1031"/>
      <c r="BX118" s="1031"/>
      <c r="BY118" s="1031"/>
      <c r="BZ118" s="1031"/>
      <c r="CA118" s="1031" t="s">
        <v>234</v>
      </c>
      <c r="CB118" s="1031"/>
      <c r="CC118" s="1031"/>
      <c r="CD118" s="1031"/>
      <c r="CE118" s="1031"/>
      <c r="CF118" s="951" t="s">
        <v>414</v>
      </c>
      <c r="CG118" s="952"/>
      <c r="CH118" s="952"/>
      <c r="CI118" s="952"/>
      <c r="CJ118" s="952"/>
      <c r="CK118" s="979"/>
      <c r="CL118" s="980"/>
      <c r="CM118" s="953" t="s">
        <v>468</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234</v>
      </c>
      <c r="DH118" s="990"/>
      <c r="DI118" s="990"/>
      <c r="DJ118" s="990"/>
      <c r="DK118" s="991"/>
      <c r="DL118" s="992" t="s">
        <v>234</v>
      </c>
      <c r="DM118" s="990"/>
      <c r="DN118" s="990"/>
      <c r="DO118" s="990"/>
      <c r="DP118" s="991"/>
      <c r="DQ118" s="992" t="s">
        <v>439</v>
      </c>
      <c r="DR118" s="990"/>
      <c r="DS118" s="990"/>
      <c r="DT118" s="990"/>
      <c r="DU118" s="991"/>
      <c r="DV118" s="993" t="s">
        <v>414</v>
      </c>
      <c r="DW118" s="994"/>
      <c r="DX118" s="994"/>
      <c r="DY118" s="994"/>
      <c r="DZ118" s="995"/>
    </row>
    <row r="119" spans="1:130" s="221" customFormat="1" ht="26.25" customHeight="1" x14ac:dyDescent="0.15">
      <c r="A119" s="1087" t="s">
        <v>437</v>
      </c>
      <c r="B119" s="978"/>
      <c r="C119" s="960" t="s">
        <v>438</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439</v>
      </c>
      <c r="AB119" s="931"/>
      <c r="AC119" s="931"/>
      <c r="AD119" s="931"/>
      <c r="AE119" s="932"/>
      <c r="AF119" s="933" t="s">
        <v>444</v>
      </c>
      <c r="AG119" s="931"/>
      <c r="AH119" s="931"/>
      <c r="AI119" s="931"/>
      <c r="AJ119" s="932"/>
      <c r="AK119" s="933" t="s">
        <v>439</v>
      </c>
      <c r="AL119" s="931"/>
      <c r="AM119" s="931"/>
      <c r="AN119" s="931"/>
      <c r="AO119" s="932"/>
      <c r="AP119" s="934" t="s">
        <v>442</v>
      </c>
      <c r="AQ119" s="935"/>
      <c r="AR119" s="935"/>
      <c r="AS119" s="935"/>
      <c r="AT119" s="936"/>
      <c r="AU119" s="941"/>
      <c r="AV119" s="942"/>
      <c r="AW119" s="942"/>
      <c r="AX119" s="942"/>
      <c r="AY119" s="942"/>
      <c r="AZ119" s="242" t="s">
        <v>188</v>
      </c>
      <c r="BA119" s="242"/>
      <c r="BB119" s="242"/>
      <c r="BC119" s="242"/>
      <c r="BD119" s="242"/>
      <c r="BE119" s="242"/>
      <c r="BF119" s="242"/>
      <c r="BG119" s="242"/>
      <c r="BH119" s="242"/>
      <c r="BI119" s="242"/>
      <c r="BJ119" s="242"/>
      <c r="BK119" s="242"/>
      <c r="BL119" s="242"/>
      <c r="BM119" s="242"/>
      <c r="BN119" s="242"/>
      <c r="BO119" s="1008" t="s">
        <v>469</v>
      </c>
      <c r="BP119" s="1036"/>
      <c r="BQ119" s="1030">
        <v>7783963</v>
      </c>
      <c r="BR119" s="1031"/>
      <c r="BS119" s="1031"/>
      <c r="BT119" s="1031"/>
      <c r="BU119" s="1031"/>
      <c r="BV119" s="1031">
        <v>7826212</v>
      </c>
      <c r="BW119" s="1031"/>
      <c r="BX119" s="1031"/>
      <c r="BY119" s="1031"/>
      <c r="BZ119" s="1031"/>
      <c r="CA119" s="1031">
        <v>7548075</v>
      </c>
      <c r="CB119" s="1031"/>
      <c r="CC119" s="1031"/>
      <c r="CD119" s="1031"/>
      <c r="CE119" s="1031"/>
      <c r="CF119" s="1032"/>
      <c r="CG119" s="1033"/>
      <c r="CH119" s="1033"/>
      <c r="CI119" s="1033"/>
      <c r="CJ119" s="1034"/>
      <c r="CK119" s="981"/>
      <c r="CL119" s="982"/>
      <c r="CM119" s="1004" t="s">
        <v>470</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442</v>
      </c>
      <c r="DH119" s="1017"/>
      <c r="DI119" s="1017"/>
      <c r="DJ119" s="1017"/>
      <c r="DK119" s="1018"/>
      <c r="DL119" s="1016" t="s">
        <v>442</v>
      </c>
      <c r="DM119" s="1017"/>
      <c r="DN119" s="1017"/>
      <c r="DO119" s="1017"/>
      <c r="DP119" s="1018"/>
      <c r="DQ119" s="1016" t="s">
        <v>234</v>
      </c>
      <c r="DR119" s="1017"/>
      <c r="DS119" s="1017"/>
      <c r="DT119" s="1017"/>
      <c r="DU119" s="1018"/>
      <c r="DV119" s="1019" t="s">
        <v>414</v>
      </c>
      <c r="DW119" s="1020"/>
      <c r="DX119" s="1020"/>
      <c r="DY119" s="1020"/>
      <c r="DZ119" s="1021"/>
    </row>
    <row r="120" spans="1:130" s="221" customFormat="1" ht="26.25" customHeight="1" x14ac:dyDescent="0.15">
      <c r="A120" s="1088"/>
      <c r="B120" s="980"/>
      <c r="C120" s="953" t="s">
        <v>445</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234</v>
      </c>
      <c r="AB120" s="990"/>
      <c r="AC120" s="990"/>
      <c r="AD120" s="990"/>
      <c r="AE120" s="991"/>
      <c r="AF120" s="992" t="s">
        <v>442</v>
      </c>
      <c r="AG120" s="990"/>
      <c r="AH120" s="990"/>
      <c r="AI120" s="990"/>
      <c r="AJ120" s="991"/>
      <c r="AK120" s="992" t="s">
        <v>234</v>
      </c>
      <c r="AL120" s="990"/>
      <c r="AM120" s="990"/>
      <c r="AN120" s="990"/>
      <c r="AO120" s="991"/>
      <c r="AP120" s="993" t="s">
        <v>234</v>
      </c>
      <c r="AQ120" s="994"/>
      <c r="AR120" s="994"/>
      <c r="AS120" s="994"/>
      <c r="AT120" s="995"/>
      <c r="AU120" s="1022" t="s">
        <v>471</v>
      </c>
      <c r="AV120" s="1023"/>
      <c r="AW120" s="1023"/>
      <c r="AX120" s="1023"/>
      <c r="AY120" s="1024"/>
      <c r="AZ120" s="960" t="s">
        <v>472</v>
      </c>
      <c r="BA120" s="928"/>
      <c r="BB120" s="928"/>
      <c r="BC120" s="928"/>
      <c r="BD120" s="928"/>
      <c r="BE120" s="928"/>
      <c r="BF120" s="928"/>
      <c r="BG120" s="928"/>
      <c r="BH120" s="928"/>
      <c r="BI120" s="928"/>
      <c r="BJ120" s="928"/>
      <c r="BK120" s="928"/>
      <c r="BL120" s="928"/>
      <c r="BM120" s="928"/>
      <c r="BN120" s="928"/>
      <c r="BO120" s="928"/>
      <c r="BP120" s="929"/>
      <c r="BQ120" s="961">
        <v>1653916</v>
      </c>
      <c r="BR120" s="962"/>
      <c r="BS120" s="962"/>
      <c r="BT120" s="962"/>
      <c r="BU120" s="962"/>
      <c r="BV120" s="962">
        <v>1640667</v>
      </c>
      <c r="BW120" s="962"/>
      <c r="BX120" s="962"/>
      <c r="BY120" s="962"/>
      <c r="BZ120" s="962"/>
      <c r="CA120" s="962">
        <v>1680658</v>
      </c>
      <c r="CB120" s="962"/>
      <c r="CC120" s="962"/>
      <c r="CD120" s="962"/>
      <c r="CE120" s="962"/>
      <c r="CF120" s="975">
        <v>56.9</v>
      </c>
      <c r="CG120" s="976"/>
      <c r="CH120" s="976"/>
      <c r="CI120" s="976"/>
      <c r="CJ120" s="976"/>
      <c r="CK120" s="1037" t="s">
        <v>473</v>
      </c>
      <c r="CL120" s="1038"/>
      <c r="CM120" s="1038"/>
      <c r="CN120" s="1038"/>
      <c r="CO120" s="1039"/>
      <c r="CP120" s="1045" t="s">
        <v>474</v>
      </c>
      <c r="CQ120" s="1046"/>
      <c r="CR120" s="1046"/>
      <c r="CS120" s="1046"/>
      <c r="CT120" s="1046"/>
      <c r="CU120" s="1046"/>
      <c r="CV120" s="1046"/>
      <c r="CW120" s="1046"/>
      <c r="CX120" s="1046"/>
      <c r="CY120" s="1046"/>
      <c r="CZ120" s="1046"/>
      <c r="DA120" s="1046"/>
      <c r="DB120" s="1046"/>
      <c r="DC120" s="1046"/>
      <c r="DD120" s="1046"/>
      <c r="DE120" s="1046"/>
      <c r="DF120" s="1047"/>
      <c r="DG120" s="961">
        <v>598049</v>
      </c>
      <c r="DH120" s="962"/>
      <c r="DI120" s="962"/>
      <c r="DJ120" s="962"/>
      <c r="DK120" s="962"/>
      <c r="DL120" s="962">
        <v>482417</v>
      </c>
      <c r="DM120" s="962"/>
      <c r="DN120" s="962"/>
      <c r="DO120" s="962"/>
      <c r="DP120" s="962"/>
      <c r="DQ120" s="962">
        <v>399945</v>
      </c>
      <c r="DR120" s="962"/>
      <c r="DS120" s="962"/>
      <c r="DT120" s="962"/>
      <c r="DU120" s="962"/>
      <c r="DV120" s="963">
        <v>13.5</v>
      </c>
      <c r="DW120" s="963"/>
      <c r="DX120" s="963"/>
      <c r="DY120" s="963"/>
      <c r="DZ120" s="964"/>
    </row>
    <row r="121" spans="1:130" s="221" customFormat="1" ht="26.25" customHeight="1" x14ac:dyDescent="0.15">
      <c r="A121" s="1088"/>
      <c r="B121" s="980"/>
      <c r="C121" s="1005" t="s">
        <v>475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442</v>
      </c>
      <c r="AB121" s="990"/>
      <c r="AC121" s="990"/>
      <c r="AD121" s="990"/>
      <c r="AE121" s="991"/>
      <c r="AF121" s="992" t="s">
        <v>234</v>
      </c>
      <c r="AG121" s="990"/>
      <c r="AH121" s="990"/>
      <c r="AI121" s="990"/>
      <c r="AJ121" s="991"/>
      <c r="AK121" s="992" t="s">
        <v>442</v>
      </c>
      <c r="AL121" s="990"/>
      <c r="AM121" s="990"/>
      <c r="AN121" s="990"/>
      <c r="AO121" s="991"/>
      <c r="AP121" s="993" t="s">
        <v>442</v>
      </c>
      <c r="AQ121" s="994"/>
      <c r="AR121" s="994"/>
      <c r="AS121" s="994"/>
      <c r="AT121" s="995"/>
      <c r="AU121" s="1025"/>
      <c r="AV121" s="1026"/>
      <c r="AW121" s="1026"/>
      <c r="AX121" s="1026"/>
      <c r="AY121" s="1027"/>
      <c r="AZ121" s="953" t="s">
        <v>476</v>
      </c>
      <c r="BA121" s="954"/>
      <c r="BB121" s="954"/>
      <c r="BC121" s="954"/>
      <c r="BD121" s="954"/>
      <c r="BE121" s="954"/>
      <c r="BF121" s="954"/>
      <c r="BG121" s="954"/>
      <c r="BH121" s="954"/>
      <c r="BI121" s="954"/>
      <c r="BJ121" s="954"/>
      <c r="BK121" s="954"/>
      <c r="BL121" s="954"/>
      <c r="BM121" s="954"/>
      <c r="BN121" s="954"/>
      <c r="BO121" s="954"/>
      <c r="BP121" s="955"/>
      <c r="BQ121" s="956">
        <v>518630</v>
      </c>
      <c r="BR121" s="957"/>
      <c r="BS121" s="957"/>
      <c r="BT121" s="957"/>
      <c r="BU121" s="957"/>
      <c r="BV121" s="957">
        <v>569464</v>
      </c>
      <c r="BW121" s="957"/>
      <c r="BX121" s="957"/>
      <c r="BY121" s="957"/>
      <c r="BZ121" s="957"/>
      <c r="CA121" s="957">
        <v>549728</v>
      </c>
      <c r="CB121" s="957"/>
      <c r="CC121" s="957"/>
      <c r="CD121" s="957"/>
      <c r="CE121" s="957"/>
      <c r="CF121" s="951">
        <v>18.600000000000001</v>
      </c>
      <c r="CG121" s="952"/>
      <c r="CH121" s="952"/>
      <c r="CI121" s="952"/>
      <c r="CJ121" s="952"/>
      <c r="CK121" s="1040"/>
      <c r="CL121" s="1041"/>
      <c r="CM121" s="1041"/>
      <c r="CN121" s="1041"/>
      <c r="CO121" s="1042"/>
      <c r="CP121" s="1050" t="s">
        <v>477</v>
      </c>
      <c r="CQ121" s="1051"/>
      <c r="CR121" s="1051"/>
      <c r="CS121" s="1051"/>
      <c r="CT121" s="1051"/>
      <c r="CU121" s="1051"/>
      <c r="CV121" s="1051"/>
      <c r="CW121" s="1051"/>
      <c r="CX121" s="1051"/>
      <c r="CY121" s="1051"/>
      <c r="CZ121" s="1051"/>
      <c r="DA121" s="1051"/>
      <c r="DB121" s="1051"/>
      <c r="DC121" s="1051"/>
      <c r="DD121" s="1051"/>
      <c r="DE121" s="1051"/>
      <c r="DF121" s="1052"/>
      <c r="DG121" s="956">
        <v>145660</v>
      </c>
      <c r="DH121" s="957"/>
      <c r="DI121" s="957"/>
      <c r="DJ121" s="957"/>
      <c r="DK121" s="957"/>
      <c r="DL121" s="957">
        <v>149282</v>
      </c>
      <c r="DM121" s="957"/>
      <c r="DN121" s="957"/>
      <c r="DO121" s="957"/>
      <c r="DP121" s="957"/>
      <c r="DQ121" s="957">
        <v>143888</v>
      </c>
      <c r="DR121" s="957"/>
      <c r="DS121" s="957"/>
      <c r="DT121" s="957"/>
      <c r="DU121" s="957"/>
      <c r="DV121" s="958">
        <v>4.9000000000000004</v>
      </c>
      <c r="DW121" s="958"/>
      <c r="DX121" s="958"/>
      <c r="DY121" s="958"/>
      <c r="DZ121" s="959"/>
    </row>
    <row r="122" spans="1:130" s="221" customFormat="1" ht="26.25" customHeight="1" x14ac:dyDescent="0.15">
      <c r="A122" s="1088"/>
      <c r="B122" s="980"/>
      <c r="C122" s="953" t="s">
        <v>456</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234</v>
      </c>
      <c r="AB122" s="990"/>
      <c r="AC122" s="990"/>
      <c r="AD122" s="990"/>
      <c r="AE122" s="991"/>
      <c r="AF122" s="992" t="s">
        <v>442</v>
      </c>
      <c r="AG122" s="990"/>
      <c r="AH122" s="990"/>
      <c r="AI122" s="990"/>
      <c r="AJ122" s="991"/>
      <c r="AK122" s="992" t="s">
        <v>234</v>
      </c>
      <c r="AL122" s="990"/>
      <c r="AM122" s="990"/>
      <c r="AN122" s="990"/>
      <c r="AO122" s="991"/>
      <c r="AP122" s="993" t="s">
        <v>414</v>
      </c>
      <c r="AQ122" s="994"/>
      <c r="AR122" s="994"/>
      <c r="AS122" s="994"/>
      <c r="AT122" s="995"/>
      <c r="AU122" s="1025"/>
      <c r="AV122" s="1026"/>
      <c r="AW122" s="1026"/>
      <c r="AX122" s="1026"/>
      <c r="AY122" s="1027"/>
      <c r="AZ122" s="1004" t="s">
        <v>478</v>
      </c>
      <c r="BA122" s="996"/>
      <c r="BB122" s="996"/>
      <c r="BC122" s="996"/>
      <c r="BD122" s="996"/>
      <c r="BE122" s="996"/>
      <c r="BF122" s="996"/>
      <c r="BG122" s="996"/>
      <c r="BH122" s="996"/>
      <c r="BI122" s="996"/>
      <c r="BJ122" s="996"/>
      <c r="BK122" s="996"/>
      <c r="BL122" s="996"/>
      <c r="BM122" s="996"/>
      <c r="BN122" s="996"/>
      <c r="BO122" s="996"/>
      <c r="BP122" s="997"/>
      <c r="BQ122" s="1030">
        <v>4789944</v>
      </c>
      <c r="BR122" s="1031"/>
      <c r="BS122" s="1031"/>
      <c r="BT122" s="1031"/>
      <c r="BU122" s="1031"/>
      <c r="BV122" s="1031">
        <v>4827871</v>
      </c>
      <c r="BW122" s="1031"/>
      <c r="BX122" s="1031"/>
      <c r="BY122" s="1031"/>
      <c r="BZ122" s="1031"/>
      <c r="CA122" s="1031">
        <v>4438016</v>
      </c>
      <c r="CB122" s="1031"/>
      <c r="CC122" s="1031"/>
      <c r="CD122" s="1031"/>
      <c r="CE122" s="1031"/>
      <c r="CF122" s="1048">
        <v>150.30000000000001</v>
      </c>
      <c r="CG122" s="1049"/>
      <c r="CH122" s="1049"/>
      <c r="CI122" s="1049"/>
      <c r="CJ122" s="1049"/>
      <c r="CK122" s="1040"/>
      <c r="CL122" s="1041"/>
      <c r="CM122" s="1041"/>
      <c r="CN122" s="1041"/>
      <c r="CO122" s="1042"/>
      <c r="CP122" s="1050" t="s">
        <v>479</v>
      </c>
      <c r="CQ122" s="1051"/>
      <c r="CR122" s="1051"/>
      <c r="CS122" s="1051"/>
      <c r="CT122" s="1051"/>
      <c r="CU122" s="1051"/>
      <c r="CV122" s="1051"/>
      <c r="CW122" s="1051"/>
      <c r="CX122" s="1051"/>
      <c r="CY122" s="1051"/>
      <c r="CZ122" s="1051"/>
      <c r="DA122" s="1051"/>
      <c r="DB122" s="1051"/>
      <c r="DC122" s="1051"/>
      <c r="DD122" s="1051"/>
      <c r="DE122" s="1051"/>
      <c r="DF122" s="1052"/>
      <c r="DG122" s="956" t="s">
        <v>442</v>
      </c>
      <c r="DH122" s="957"/>
      <c r="DI122" s="957"/>
      <c r="DJ122" s="957"/>
      <c r="DK122" s="957"/>
      <c r="DL122" s="957" t="s">
        <v>234</v>
      </c>
      <c r="DM122" s="957"/>
      <c r="DN122" s="957"/>
      <c r="DO122" s="957"/>
      <c r="DP122" s="957"/>
      <c r="DQ122" s="957" t="s">
        <v>234</v>
      </c>
      <c r="DR122" s="957"/>
      <c r="DS122" s="957"/>
      <c r="DT122" s="957"/>
      <c r="DU122" s="957"/>
      <c r="DV122" s="958" t="s">
        <v>414</v>
      </c>
      <c r="DW122" s="958"/>
      <c r="DX122" s="958"/>
      <c r="DY122" s="958"/>
      <c r="DZ122" s="959"/>
    </row>
    <row r="123" spans="1:130" s="221" customFormat="1" ht="26.25" customHeight="1" x14ac:dyDescent="0.15">
      <c r="A123" s="1088"/>
      <c r="B123" s="980"/>
      <c r="C123" s="953" t="s">
        <v>463</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444</v>
      </c>
      <c r="AB123" s="990"/>
      <c r="AC123" s="990"/>
      <c r="AD123" s="990"/>
      <c r="AE123" s="991"/>
      <c r="AF123" s="992" t="s">
        <v>442</v>
      </c>
      <c r="AG123" s="990"/>
      <c r="AH123" s="990"/>
      <c r="AI123" s="990"/>
      <c r="AJ123" s="991"/>
      <c r="AK123" s="992" t="s">
        <v>234</v>
      </c>
      <c r="AL123" s="990"/>
      <c r="AM123" s="990"/>
      <c r="AN123" s="990"/>
      <c r="AO123" s="991"/>
      <c r="AP123" s="993" t="s">
        <v>442</v>
      </c>
      <c r="AQ123" s="994"/>
      <c r="AR123" s="994"/>
      <c r="AS123" s="994"/>
      <c r="AT123" s="995"/>
      <c r="AU123" s="1028"/>
      <c r="AV123" s="1029"/>
      <c r="AW123" s="1029"/>
      <c r="AX123" s="1029"/>
      <c r="AY123" s="1029"/>
      <c r="AZ123" s="242" t="s">
        <v>188</v>
      </c>
      <c r="BA123" s="242"/>
      <c r="BB123" s="242"/>
      <c r="BC123" s="242"/>
      <c r="BD123" s="242"/>
      <c r="BE123" s="242"/>
      <c r="BF123" s="242"/>
      <c r="BG123" s="242"/>
      <c r="BH123" s="242"/>
      <c r="BI123" s="242"/>
      <c r="BJ123" s="242"/>
      <c r="BK123" s="242"/>
      <c r="BL123" s="242"/>
      <c r="BM123" s="242"/>
      <c r="BN123" s="242"/>
      <c r="BO123" s="1008" t="s">
        <v>480</v>
      </c>
      <c r="BP123" s="1036"/>
      <c r="BQ123" s="1094">
        <v>6962490</v>
      </c>
      <c r="BR123" s="1095"/>
      <c r="BS123" s="1095"/>
      <c r="BT123" s="1095"/>
      <c r="BU123" s="1095"/>
      <c r="BV123" s="1095">
        <v>7038002</v>
      </c>
      <c r="BW123" s="1095"/>
      <c r="BX123" s="1095"/>
      <c r="BY123" s="1095"/>
      <c r="BZ123" s="1095"/>
      <c r="CA123" s="1095">
        <v>6668402</v>
      </c>
      <c r="CB123" s="1095"/>
      <c r="CC123" s="1095"/>
      <c r="CD123" s="1095"/>
      <c r="CE123" s="1095"/>
      <c r="CF123" s="1032"/>
      <c r="CG123" s="1033"/>
      <c r="CH123" s="1033"/>
      <c r="CI123" s="1033"/>
      <c r="CJ123" s="1034"/>
      <c r="CK123" s="1040"/>
      <c r="CL123" s="1041"/>
      <c r="CM123" s="1041"/>
      <c r="CN123" s="1041"/>
      <c r="CO123" s="1042"/>
      <c r="CP123" s="1050" t="s">
        <v>481</v>
      </c>
      <c r="CQ123" s="1051"/>
      <c r="CR123" s="1051"/>
      <c r="CS123" s="1051"/>
      <c r="CT123" s="1051"/>
      <c r="CU123" s="1051"/>
      <c r="CV123" s="1051"/>
      <c r="CW123" s="1051"/>
      <c r="CX123" s="1051"/>
      <c r="CY123" s="1051"/>
      <c r="CZ123" s="1051"/>
      <c r="DA123" s="1051"/>
      <c r="DB123" s="1051"/>
      <c r="DC123" s="1051"/>
      <c r="DD123" s="1051"/>
      <c r="DE123" s="1051"/>
      <c r="DF123" s="1052"/>
      <c r="DG123" s="989" t="s">
        <v>414</v>
      </c>
      <c r="DH123" s="990"/>
      <c r="DI123" s="990"/>
      <c r="DJ123" s="990"/>
      <c r="DK123" s="991"/>
      <c r="DL123" s="992" t="s">
        <v>234</v>
      </c>
      <c r="DM123" s="990"/>
      <c r="DN123" s="990"/>
      <c r="DO123" s="990"/>
      <c r="DP123" s="991"/>
      <c r="DQ123" s="992" t="s">
        <v>414</v>
      </c>
      <c r="DR123" s="990"/>
      <c r="DS123" s="990"/>
      <c r="DT123" s="990"/>
      <c r="DU123" s="991"/>
      <c r="DV123" s="993" t="s">
        <v>234</v>
      </c>
      <c r="DW123" s="994"/>
      <c r="DX123" s="994"/>
      <c r="DY123" s="994"/>
      <c r="DZ123" s="995"/>
    </row>
    <row r="124" spans="1:130" s="221" customFormat="1" ht="26.25" customHeight="1" thickBot="1" x14ac:dyDescent="0.2">
      <c r="A124" s="1088"/>
      <c r="B124" s="980"/>
      <c r="C124" s="953" t="s">
        <v>466</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444</v>
      </c>
      <c r="AB124" s="990"/>
      <c r="AC124" s="990"/>
      <c r="AD124" s="990"/>
      <c r="AE124" s="991"/>
      <c r="AF124" s="992" t="s">
        <v>234</v>
      </c>
      <c r="AG124" s="990"/>
      <c r="AH124" s="990"/>
      <c r="AI124" s="990"/>
      <c r="AJ124" s="991"/>
      <c r="AK124" s="992" t="s">
        <v>414</v>
      </c>
      <c r="AL124" s="990"/>
      <c r="AM124" s="990"/>
      <c r="AN124" s="990"/>
      <c r="AO124" s="991"/>
      <c r="AP124" s="993" t="s">
        <v>234</v>
      </c>
      <c r="AQ124" s="994"/>
      <c r="AR124" s="994"/>
      <c r="AS124" s="994"/>
      <c r="AT124" s="995"/>
      <c r="AU124" s="1090" t="s">
        <v>482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31.6</v>
      </c>
      <c r="BR124" s="1058"/>
      <c r="BS124" s="1058"/>
      <c r="BT124" s="1058"/>
      <c r="BU124" s="1058"/>
      <c r="BV124" s="1058">
        <v>28.7</v>
      </c>
      <c r="BW124" s="1058"/>
      <c r="BX124" s="1058"/>
      <c r="BY124" s="1058"/>
      <c r="BZ124" s="1058"/>
      <c r="CA124" s="1058">
        <v>29.7</v>
      </c>
      <c r="CB124" s="1058"/>
      <c r="CC124" s="1058"/>
      <c r="CD124" s="1058"/>
      <c r="CE124" s="1058"/>
      <c r="CF124" s="1059"/>
      <c r="CG124" s="1060"/>
      <c r="CH124" s="1060"/>
      <c r="CI124" s="1060"/>
      <c r="CJ124" s="1061"/>
      <c r="CK124" s="1043"/>
      <c r="CL124" s="1043"/>
      <c r="CM124" s="1043"/>
      <c r="CN124" s="1043"/>
      <c r="CO124" s="1044"/>
      <c r="CP124" s="1050" t="s">
        <v>483</v>
      </c>
      <c r="CQ124" s="1051"/>
      <c r="CR124" s="1051"/>
      <c r="CS124" s="1051"/>
      <c r="CT124" s="1051"/>
      <c r="CU124" s="1051"/>
      <c r="CV124" s="1051"/>
      <c r="CW124" s="1051"/>
      <c r="CX124" s="1051"/>
      <c r="CY124" s="1051"/>
      <c r="CZ124" s="1051"/>
      <c r="DA124" s="1051"/>
      <c r="DB124" s="1051"/>
      <c r="DC124" s="1051"/>
      <c r="DD124" s="1051"/>
      <c r="DE124" s="1051"/>
      <c r="DF124" s="1052"/>
      <c r="DG124" s="1035" t="s">
        <v>234</v>
      </c>
      <c r="DH124" s="1017"/>
      <c r="DI124" s="1017"/>
      <c r="DJ124" s="1017"/>
      <c r="DK124" s="1018"/>
      <c r="DL124" s="1016" t="s">
        <v>234</v>
      </c>
      <c r="DM124" s="1017"/>
      <c r="DN124" s="1017"/>
      <c r="DO124" s="1017"/>
      <c r="DP124" s="1018"/>
      <c r="DQ124" s="1016" t="s">
        <v>444</v>
      </c>
      <c r="DR124" s="1017"/>
      <c r="DS124" s="1017"/>
      <c r="DT124" s="1017"/>
      <c r="DU124" s="1018"/>
      <c r="DV124" s="1019" t="s">
        <v>444</v>
      </c>
      <c r="DW124" s="1020"/>
      <c r="DX124" s="1020"/>
      <c r="DY124" s="1020"/>
      <c r="DZ124" s="1021"/>
    </row>
    <row r="125" spans="1:130" s="221" customFormat="1" ht="26.25" customHeight="1" x14ac:dyDescent="0.15">
      <c r="A125" s="1088"/>
      <c r="B125" s="980"/>
      <c r="C125" s="953" t="s">
        <v>468</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234</v>
      </c>
      <c r="AB125" s="990"/>
      <c r="AC125" s="990"/>
      <c r="AD125" s="990"/>
      <c r="AE125" s="991"/>
      <c r="AF125" s="992" t="s">
        <v>234</v>
      </c>
      <c r="AG125" s="990"/>
      <c r="AH125" s="990"/>
      <c r="AI125" s="990"/>
      <c r="AJ125" s="991"/>
      <c r="AK125" s="992" t="s">
        <v>444</v>
      </c>
      <c r="AL125" s="990"/>
      <c r="AM125" s="990"/>
      <c r="AN125" s="990"/>
      <c r="AO125" s="991"/>
      <c r="AP125" s="993" t="s">
        <v>444</v>
      </c>
      <c r="AQ125" s="994"/>
      <c r="AR125" s="994"/>
      <c r="AS125" s="994"/>
      <c r="AT125" s="99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3" t="s">
        <v>484</v>
      </c>
      <c r="CL125" s="1038"/>
      <c r="CM125" s="1038"/>
      <c r="CN125" s="1038"/>
      <c r="CO125" s="1039"/>
      <c r="CP125" s="960" t="s">
        <v>485</v>
      </c>
      <c r="CQ125" s="928"/>
      <c r="CR125" s="928"/>
      <c r="CS125" s="928"/>
      <c r="CT125" s="928"/>
      <c r="CU125" s="928"/>
      <c r="CV125" s="928"/>
      <c r="CW125" s="928"/>
      <c r="CX125" s="928"/>
      <c r="CY125" s="928"/>
      <c r="CZ125" s="928"/>
      <c r="DA125" s="928"/>
      <c r="DB125" s="928"/>
      <c r="DC125" s="928"/>
      <c r="DD125" s="928"/>
      <c r="DE125" s="928"/>
      <c r="DF125" s="929"/>
      <c r="DG125" s="961" t="s">
        <v>234</v>
      </c>
      <c r="DH125" s="962"/>
      <c r="DI125" s="962"/>
      <c r="DJ125" s="962"/>
      <c r="DK125" s="962"/>
      <c r="DL125" s="962" t="s">
        <v>444</v>
      </c>
      <c r="DM125" s="962"/>
      <c r="DN125" s="962"/>
      <c r="DO125" s="962"/>
      <c r="DP125" s="962"/>
      <c r="DQ125" s="962" t="s">
        <v>444</v>
      </c>
      <c r="DR125" s="962"/>
      <c r="DS125" s="962"/>
      <c r="DT125" s="962"/>
      <c r="DU125" s="962"/>
      <c r="DV125" s="963" t="s">
        <v>234</v>
      </c>
      <c r="DW125" s="963"/>
      <c r="DX125" s="963"/>
      <c r="DY125" s="963"/>
      <c r="DZ125" s="964"/>
    </row>
    <row r="126" spans="1:130" s="221" customFormat="1" ht="26.25" customHeight="1" thickBot="1" x14ac:dyDescent="0.2">
      <c r="A126" s="1088"/>
      <c r="B126" s="980"/>
      <c r="C126" s="953" t="s">
        <v>470</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50</v>
      </c>
      <c r="AB126" s="990"/>
      <c r="AC126" s="990"/>
      <c r="AD126" s="990"/>
      <c r="AE126" s="991"/>
      <c r="AF126" s="992">
        <v>32</v>
      </c>
      <c r="AG126" s="990"/>
      <c r="AH126" s="990"/>
      <c r="AI126" s="990"/>
      <c r="AJ126" s="991"/>
      <c r="AK126" s="992">
        <v>15</v>
      </c>
      <c r="AL126" s="990"/>
      <c r="AM126" s="990"/>
      <c r="AN126" s="990"/>
      <c r="AO126" s="991"/>
      <c r="AP126" s="993">
        <v>0</v>
      </c>
      <c r="AQ126" s="994"/>
      <c r="AR126" s="994"/>
      <c r="AS126" s="994"/>
      <c r="AT126" s="99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4"/>
      <c r="CL126" s="1041"/>
      <c r="CM126" s="1041"/>
      <c r="CN126" s="1041"/>
      <c r="CO126" s="1042"/>
      <c r="CP126" s="953" t="s">
        <v>486</v>
      </c>
      <c r="CQ126" s="954"/>
      <c r="CR126" s="954"/>
      <c r="CS126" s="954"/>
      <c r="CT126" s="954"/>
      <c r="CU126" s="954"/>
      <c r="CV126" s="954"/>
      <c r="CW126" s="954"/>
      <c r="CX126" s="954"/>
      <c r="CY126" s="954"/>
      <c r="CZ126" s="954"/>
      <c r="DA126" s="954"/>
      <c r="DB126" s="954"/>
      <c r="DC126" s="954"/>
      <c r="DD126" s="954"/>
      <c r="DE126" s="954"/>
      <c r="DF126" s="955"/>
      <c r="DG126" s="956" t="s">
        <v>444</v>
      </c>
      <c r="DH126" s="957"/>
      <c r="DI126" s="957"/>
      <c r="DJ126" s="957"/>
      <c r="DK126" s="957"/>
      <c r="DL126" s="957" t="s">
        <v>444</v>
      </c>
      <c r="DM126" s="957"/>
      <c r="DN126" s="957"/>
      <c r="DO126" s="957"/>
      <c r="DP126" s="957"/>
      <c r="DQ126" s="957" t="s">
        <v>234</v>
      </c>
      <c r="DR126" s="957"/>
      <c r="DS126" s="957"/>
      <c r="DT126" s="957"/>
      <c r="DU126" s="957"/>
      <c r="DV126" s="958" t="s">
        <v>234</v>
      </c>
      <c r="DW126" s="958"/>
      <c r="DX126" s="958"/>
      <c r="DY126" s="958"/>
      <c r="DZ126" s="959"/>
    </row>
    <row r="127" spans="1:130" s="221" customFormat="1" ht="26.25" customHeight="1" x14ac:dyDescent="0.15">
      <c r="A127" s="1089"/>
      <c r="B127" s="982"/>
      <c r="C127" s="1004" t="s">
        <v>487</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371</v>
      </c>
      <c r="AB127" s="990"/>
      <c r="AC127" s="990"/>
      <c r="AD127" s="990"/>
      <c r="AE127" s="991"/>
      <c r="AF127" s="992">
        <v>293</v>
      </c>
      <c r="AG127" s="990"/>
      <c r="AH127" s="990"/>
      <c r="AI127" s="990"/>
      <c r="AJ127" s="991"/>
      <c r="AK127" s="992">
        <v>241</v>
      </c>
      <c r="AL127" s="990"/>
      <c r="AM127" s="990"/>
      <c r="AN127" s="990"/>
      <c r="AO127" s="991"/>
      <c r="AP127" s="993">
        <v>0</v>
      </c>
      <c r="AQ127" s="994"/>
      <c r="AR127" s="994"/>
      <c r="AS127" s="994"/>
      <c r="AT127" s="995"/>
      <c r="AU127" s="223"/>
      <c r="AV127" s="223"/>
      <c r="AW127" s="223"/>
      <c r="AX127" s="1062" t="s">
        <v>488</v>
      </c>
      <c r="AY127" s="1063"/>
      <c r="AZ127" s="1063"/>
      <c r="BA127" s="1063"/>
      <c r="BB127" s="1063"/>
      <c r="BC127" s="1063"/>
      <c r="BD127" s="1063"/>
      <c r="BE127" s="1064"/>
      <c r="BF127" s="1065" t="s">
        <v>489</v>
      </c>
      <c r="BG127" s="1063"/>
      <c r="BH127" s="1063"/>
      <c r="BI127" s="1063"/>
      <c r="BJ127" s="1063"/>
      <c r="BK127" s="1063"/>
      <c r="BL127" s="1064"/>
      <c r="BM127" s="1065" t="s">
        <v>490</v>
      </c>
      <c r="BN127" s="1063"/>
      <c r="BO127" s="1063"/>
      <c r="BP127" s="1063"/>
      <c r="BQ127" s="1063"/>
      <c r="BR127" s="1063"/>
      <c r="BS127" s="1064"/>
      <c r="BT127" s="1065" t="s">
        <v>491</v>
      </c>
      <c r="BU127" s="1063"/>
      <c r="BV127" s="1063"/>
      <c r="BW127" s="1063"/>
      <c r="BX127" s="1063"/>
      <c r="BY127" s="1063"/>
      <c r="BZ127" s="1086"/>
      <c r="CA127" s="223"/>
      <c r="CB127" s="223"/>
      <c r="CC127" s="223"/>
      <c r="CD127" s="246"/>
      <c r="CE127" s="246"/>
      <c r="CF127" s="246"/>
      <c r="CG127" s="223"/>
      <c r="CH127" s="223"/>
      <c r="CI127" s="223"/>
      <c r="CJ127" s="245"/>
      <c r="CK127" s="1054"/>
      <c r="CL127" s="1041"/>
      <c r="CM127" s="1041"/>
      <c r="CN127" s="1041"/>
      <c r="CO127" s="1042"/>
      <c r="CP127" s="953" t="s">
        <v>492</v>
      </c>
      <c r="CQ127" s="954"/>
      <c r="CR127" s="954"/>
      <c r="CS127" s="954"/>
      <c r="CT127" s="954"/>
      <c r="CU127" s="954"/>
      <c r="CV127" s="954"/>
      <c r="CW127" s="954"/>
      <c r="CX127" s="954"/>
      <c r="CY127" s="954"/>
      <c r="CZ127" s="954"/>
      <c r="DA127" s="954"/>
      <c r="DB127" s="954"/>
      <c r="DC127" s="954"/>
      <c r="DD127" s="954"/>
      <c r="DE127" s="954"/>
      <c r="DF127" s="955"/>
      <c r="DG127" s="956" t="s">
        <v>442</v>
      </c>
      <c r="DH127" s="957"/>
      <c r="DI127" s="957"/>
      <c r="DJ127" s="957"/>
      <c r="DK127" s="957"/>
      <c r="DL127" s="957" t="s">
        <v>442</v>
      </c>
      <c r="DM127" s="957"/>
      <c r="DN127" s="957"/>
      <c r="DO127" s="957"/>
      <c r="DP127" s="957"/>
      <c r="DQ127" s="957" t="s">
        <v>234</v>
      </c>
      <c r="DR127" s="957"/>
      <c r="DS127" s="957"/>
      <c r="DT127" s="957"/>
      <c r="DU127" s="957"/>
      <c r="DV127" s="958" t="s">
        <v>442</v>
      </c>
      <c r="DW127" s="958"/>
      <c r="DX127" s="958"/>
      <c r="DY127" s="958"/>
      <c r="DZ127" s="959"/>
    </row>
    <row r="128" spans="1:130" s="221" customFormat="1" ht="26.25" customHeight="1" thickBot="1" x14ac:dyDescent="0.2">
      <c r="A128" s="1072" t="s">
        <v>493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494</v>
      </c>
      <c r="X128" s="1074"/>
      <c r="Y128" s="1074"/>
      <c r="Z128" s="1075"/>
      <c r="AA128" s="1076">
        <v>74293</v>
      </c>
      <c r="AB128" s="1077"/>
      <c r="AC128" s="1077"/>
      <c r="AD128" s="1077"/>
      <c r="AE128" s="1078"/>
      <c r="AF128" s="1079">
        <v>70426</v>
      </c>
      <c r="AG128" s="1077"/>
      <c r="AH128" s="1077"/>
      <c r="AI128" s="1077"/>
      <c r="AJ128" s="1078"/>
      <c r="AK128" s="1079">
        <v>76509</v>
      </c>
      <c r="AL128" s="1077"/>
      <c r="AM128" s="1077"/>
      <c r="AN128" s="1077"/>
      <c r="AO128" s="1078"/>
      <c r="AP128" s="1080"/>
      <c r="AQ128" s="1081"/>
      <c r="AR128" s="1081"/>
      <c r="AS128" s="1081"/>
      <c r="AT128" s="1082"/>
      <c r="AU128" s="223"/>
      <c r="AV128" s="223"/>
      <c r="AW128" s="223"/>
      <c r="AX128" s="927" t="s">
        <v>495</v>
      </c>
      <c r="AY128" s="928"/>
      <c r="AZ128" s="928"/>
      <c r="BA128" s="928"/>
      <c r="BB128" s="928"/>
      <c r="BC128" s="928"/>
      <c r="BD128" s="928"/>
      <c r="BE128" s="929"/>
      <c r="BF128" s="1083" t="s">
        <v>234</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46"/>
      <c r="CB128" s="246"/>
      <c r="CC128" s="246"/>
      <c r="CD128" s="246"/>
      <c r="CE128" s="246"/>
      <c r="CF128" s="246"/>
      <c r="CG128" s="223"/>
      <c r="CH128" s="223"/>
      <c r="CI128" s="223"/>
      <c r="CJ128" s="245"/>
      <c r="CK128" s="1055"/>
      <c r="CL128" s="1056"/>
      <c r="CM128" s="1056"/>
      <c r="CN128" s="1056"/>
      <c r="CO128" s="1057"/>
      <c r="CP128" s="1066" t="s">
        <v>496</v>
      </c>
      <c r="CQ128" s="758"/>
      <c r="CR128" s="758"/>
      <c r="CS128" s="758"/>
      <c r="CT128" s="758"/>
      <c r="CU128" s="758"/>
      <c r="CV128" s="758"/>
      <c r="CW128" s="758"/>
      <c r="CX128" s="758"/>
      <c r="CY128" s="758"/>
      <c r="CZ128" s="758"/>
      <c r="DA128" s="758"/>
      <c r="DB128" s="758"/>
      <c r="DC128" s="758"/>
      <c r="DD128" s="758"/>
      <c r="DE128" s="758"/>
      <c r="DF128" s="1067"/>
      <c r="DG128" s="1068" t="s">
        <v>234</v>
      </c>
      <c r="DH128" s="1069"/>
      <c r="DI128" s="1069"/>
      <c r="DJ128" s="1069"/>
      <c r="DK128" s="1069"/>
      <c r="DL128" s="1069" t="s">
        <v>442</v>
      </c>
      <c r="DM128" s="1069"/>
      <c r="DN128" s="1069"/>
      <c r="DO128" s="1069"/>
      <c r="DP128" s="1069"/>
      <c r="DQ128" s="1069" t="s">
        <v>460</v>
      </c>
      <c r="DR128" s="1069"/>
      <c r="DS128" s="1069"/>
      <c r="DT128" s="1069"/>
      <c r="DU128" s="1069"/>
      <c r="DV128" s="1070" t="s">
        <v>442</v>
      </c>
      <c r="DW128" s="1070"/>
      <c r="DX128" s="1070"/>
      <c r="DY128" s="1070"/>
      <c r="DZ128" s="1071"/>
    </row>
    <row r="129" spans="1:131" s="221" customFormat="1" ht="26.25" customHeight="1" x14ac:dyDescent="0.15">
      <c r="A129" s="965" t="s">
        <v>106</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497</v>
      </c>
      <c r="X129" s="1102"/>
      <c r="Y129" s="1102"/>
      <c r="Z129" s="1103"/>
      <c r="AA129" s="989">
        <v>3089720</v>
      </c>
      <c r="AB129" s="990"/>
      <c r="AC129" s="990"/>
      <c r="AD129" s="990"/>
      <c r="AE129" s="991"/>
      <c r="AF129" s="992">
        <v>3233036</v>
      </c>
      <c r="AG129" s="990"/>
      <c r="AH129" s="990"/>
      <c r="AI129" s="990"/>
      <c r="AJ129" s="991"/>
      <c r="AK129" s="992">
        <v>3452099</v>
      </c>
      <c r="AL129" s="990"/>
      <c r="AM129" s="990"/>
      <c r="AN129" s="990"/>
      <c r="AO129" s="991"/>
      <c r="AP129" s="1104"/>
      <c r="AQ129" s="1105"/>
      <c r="AR129" s="1105"/>
      <c r="AS129" s="1105"/>
      <c r="AT129" s="1106"/>
      <c r="AU129" s="224"/>
      <c r="AV129" s="224"/>
      <c r="AW129" s="224"/>
      <c r="AX129" s="1096" t="s">
        <v>498</v>
      </c>
      <c r="AY129" s="954"/>
      <c r="AZ129" s="954"/>
      <c r="BA129" s="954"/>
      <c r="BB129" s="954"/>
      <c r="BC129" s="954"/>
      <c r="BD129" s="954"/>
      <c r="BE129" s="955"/>
      <c r="BF129" s="1097" t="s">
        <v>234</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5" t="s">
        <v>499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500</v>
      </c>
      <c r="X130" s="1102"/>
      <c r="Y130" s="1102"/>
      <c r="Z130" s="1103"/>
      <c r="AA130" s="989">
        <v>496845</v>
      </c>
      <c r="AB130" s="990"/>
      <c r="AC130" s="990"/>
      <c r="AD130" s="990"/>
      <c r="AE130" s="991"/>
      <c r="AF130" s="992">
        <v>495210</v>
      </c>
      <c r="AG130" s="990"/>
      <c r="AH130" s="990"/>
      <c r="AI130" s="990"/>
      <c r="AJ130" s="991"/>
      <c r="AK130" s="992">
        <v>499358</v>
      </c>
      <c r="AL130" s="990"/>
      <c r="AM130" s="990"/>
      <c r="AN130" s="990"/>
      <c r="AO130" s="991"/>
      <c r="AP130" s="1104"/>
      <c r="AQ130" s="1105"/>
      <c r="AR130" s="1105"/>
      <c r="AS130" s="1105"/>
      <c r="AT130" s="1106"/>
      <c r="AU130" s="224"/>
      <c r="AV130" s="224"/>
      <c r="AW130" s="224"/>
      <c r="AX130" s="1096" t="s">
        <v>501</v>
      </c>
      <c r="AY130" s="954"/>
      <c r="AZ130" s="954"/>
      <c r="BA130" s="954"/>
      <c r="BB130" s="954"/>
      <c r="BC130" s="954"/>
      <c r="BD130" s="954"/>
      <c r="BE130" s="955"/>
      <c r="BF130" s="1132">
        <v>4.8</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502</v>
      </c>
      <c r="X131" s="1139"/>
      <c r="Y131" s="1139"/>
      <c r="Z131" s="1140"/>
      <c r="AA131" s="1035">
        <v>2592875</v>
      </c>
      <c r="AB131" s="1017"/>
      <c r="AC131" s="1017"/>
      <c r="AD131" s="1017"/>
      <c r="AE131" s="1018"/>
      <c r="AF131" s="1016">
        <v>2737826</v>
      </c>
      <c r="AG131" s="1017"/>
      <c r="AH131" s="1017"/>
      <c r="AI131" s="1017"/>
      <c r="AJ131" s="1018"/>
      <c r="AK131" s="1016">
        <v>2952741</v>
      </c>
      <c r="AL131" s="1017"/>
      <c r="AM131" s="1017"/>
      <c r="AN131" s="1017"/>
      <c r="AO131" s="1018"/>
      <c r="AP131" s="1141"/>
      <c r="AQ131" s="1142"/>
      <c r="AR131" s="1142"/>
      <c r="AS131" s="1142"/>
      <c r="AT131" s="1143"/>
      <c r="AU131" s="224"/>
      <c r="AV131" s="224"/>
      <c r="AW131" s="224"/>
      <c r="AX131" s="1114" t="s">
        <v>503</v>
      </c>
      <c r="AY131" s="758"/>
      <c r="AZ131" s="758"/>
      <c r="BA131" s="758"/>
      <c r="BB131" s="758"/>
      <c r="BC131" s="758"/>
      <c r="BD131" s="758"/>
      <c r="BE131" s="1067"/>
      <c r="BF131" s="1115">
        <v>29.7</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1" t="s">
        <v>504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505</v>
      </c>
      <c r="W132" s="1125"/>
      <c r="X132" s="1125"/>
      <c r="Y132" s="1125"/>
      <c r="Z132" s="1126"/>
      <c r="AA132" s="1127">
        <v>4.2270838360000003</v>
      </c>
      <c r="AB132" s="1128"/>
      <c r="AC132" s="1128"/>
      <c r="AD132" s="1128"/>
      <c r="AE132" s="1129"/>
      <c r="AF132" s="1130">
        <v>5.3192204329999999</v>
      </c>
      <c r="AG132" s="1128"/>
      <c r="AH132" s="1128"/>
      <c r="AI132" s="1128"/>
      <c r="AJ132" s="1129"/>
      <c r="AK132" s="1130">
        <v>4.9602386389999999</v>
      </c>
      <c r="AL132" s="1128"/>
      <c r="AM132" s="1128"/>
      <c r="AN132" s="1128"/>
      <c r="AO132" s="1129"/>
      <c r="AP132" s="1032"/>
      <c r="AQ132" s="1033"/>
      <c r="AR132" s="1033"/>
      <c r="AS132" s="1033"/>
      <c r="AT132" s="113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506</v>
      </c>
      <c r="W133" s="1108"/>
      <c r="X133" s="1108"/>
      <c r="Y133" s="1108"/>
      <c r="Z133" s="1109"/>
      <c r="AA133" s="1110">
        <v>5</v>
      </c>
      <c r="AB133" s="1111"/>
      <c r="AC133" s="1111"/>
      <c r="AD133" s="1111"/>
      <c r="AE133" s="1112"/>
      <c r="AF133" s="1110">
        <v>4.9000000000000004</v>
      </c>
      <c r="AG133" s="1111"/>
      <c r="AH133" s="1111"/>
      <c r="AI133" s="1111"/>
      <c r="AJ133" s="1112"/>
      <c r="AK133" s="1110">
        <v>4.8</v>
      </c>
      <c r="AL133" s="1111"/>
      <c r="AM133" s="1111"/>
      <c r="AN133" s="1111"/>
      <c r="AO133" s="1112"/>
      <c r="AP133" s="1059"/>
      <c r="AQ133" s="1060"/>
      <c r="AR133" s="1060"/>
      <c r="AS133" s="1060"/>
      <c r="AT133" s="111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SliuQxqx56rufd4FbnAApw/jV1ZvK+AGtkpL+miyy7gjNSvv9Sa32XV8FsW327JaE8uUaUO7EfimZy/C7XW6A==" saltValue="O6oreycFCE2wmyxlMzQ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AV24" sqref="AV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Z58"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jvk5YEVDXOQfSAHht1aAuGHSlnQHlZPLj6nCFgjm5wzT+cZ+8d3DkmX+kTD0RzL0+5N5yC3mLWjbWK67Dm/0Q==" saltValue="AbaIwguVAU0QEsEQmd1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70" zoomScaleSheetLayoutView="70" workbookViewId="0">
      <selection activeCell="AK10" sqref="AK10:AN10"/>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5"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6"/>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7" t="s">
        <v>515</v>
      </c>
      <c r="AL9" s="1148"/>
      <c r="AM9" s="1148"/>
      <c r="AN9" s="1149"/>
      <c r="AO9" s="272">
        <v>1109458</v>
      </c>
      <c r="AP9" s="272">
        <v>165566</v>
      </c>
      <c r="AQ9" s="273">
        <v>138005</v>
      </c>
      <c r="AR9" s="274">
        <v>20</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7" t="s">
        <v>516</v>
      </c>
      <c r="AL10" s="1148"/>
      <c r="AM10" s="1148"/>
      <c r="AN10" s="1149"/>
      <c r="AO10" s="275">
        <v>624</v>
      </c>
      <c r="AP10" s="275">
        <v>93</v>
      </c>
      <c r="AQ10" s="276">
        <v>18944</v>
      </c>
      <c r="AR10" s="277">
        <v>-99.5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7" t="s">
        <v>517</v>
      </c>
      <c r="AL11" s="1148"/>
      <c r="AM11" s="1148"/>
      <c r="AN11" s="1149"/>
      <c r="AO11" s="275" t="s">
        <v>518</v>
      </c>
      <c r="AP11" s="275" t="s">
        <v>518</v>
      </c>
      <c r="AQ11" s="276">
        <v>1141</v>
      </c>
      <c r="AR11" s="277" t="s">
        <v>518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7" t="s">
        <v>519</v>
      </c>
      <c r="AL12" s="1148"/>
      <c r="AM12" s="1148"/>
      <c r="AN12" s="1149"/>
      <c r="AO12" s="275" t="s">
        <v>518</v>
      </c>
      <c r="AP12" s="275" t="s">
        <v>518</v>
      </c>
      <c r="AQ12" s="276" t="s">
        <v>518</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7" t="s">
        <v>520</v>
      </c>
      <c r="AL13" s="1148"/>
      <c r="AM13" s="1148"/>
      <c r="AN13" s="1149"/>
      <c r="AO13" s="275">
        <v>28908</v>
      </c>
      <c r="AP13" s="275">
        <v>4314</v>
      </c>
      <c r="AQ13" s="276">
        <v>5446</v>
      </c>
      <c r="AR13" s="277">
        <v>-20.8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7" t="s">
        <v>521</v>
      </c>
      <c r="AL14" s="1148"/>
      <c r="AM14" s="1148"/>
      <c r="AN14" s="1149"/>
      <c r="AO14" s="275">
        <v>31704</v>
      </c>
      <c r="AP14" s="275">
        <v>4731</v>
      </c>
      <c r="AQ14" s="276">
        <v>2970</v>
      </c>
      <c r="AR14" s="277">
        <v>59.3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0" t="s">
        <v>522</v>
      </c>
      <c r="AL15" s="1151"/>
      <c r="AM15" s="1151"/>
      <c r="AN15" s="1152"/>
      <c r="AO15" s="275">
        <v>-65007</v>
      </c>
      <c r="AP15" s="275">
        <v>-9701</v>
      </c>
      <c r="AQ15" s="276">
        <v>-11906</v>
      </c>
      <c r="AR15" s="277">
        <v>-18.5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0" t="s">
        <v>188</v>
      </c>
      <c r="AL16" s="1151"/>
      <c r="AM16" s="1151"/>
      <c r="AN16" s="1152"/>
      <c r="AO16" s="275">
        <v>1105687</v>
      </c>
      <c r="AP16" s="275">
        <v>165003</v>
      </c>
      <c r="AQ16" s="276">
        <v>154600</v>
      </c>
      <c r="AR16" s="277">
        <v>6.7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3" t="s">
        <v>527</v>
      </c>
      <c r="AL21" s="1154"/>
      <c r="AM21" s="1154"/>
      <c r="AN21" s="1155"/>
      <c r="AO21" s="288">
        <v>13.58</v>
      </c>
      <c r="AP21" s="289">
        <v>13.81</v>
      </c>
      <c r="AQ21" s="290">
        <v>-0.23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3" t="s">
        <v>528</v>
      </c>
      <c r="AL22" s="1154"/>
      <c r="AM22" s="1154"/>
      <c r="AN22" s="1155"/>
      <c r="AO22" s="293">
        <v>96.9</v>
      </c>
      <c r="AP22" s="294">
        <v>95.5</v>
      </c>
      <c r="AQ22" s="295">
        <v>1.4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4" t="s">
        <v>529</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5"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6"/>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1" t="s">
        <v>532</v>
      </c>
      <c r="AL32" s="1162"/>
      <c r="AM32" s="1162"/>
      <c r="AN32" s="1163"/>
      <c r="AO32" s="303">
        <v>642169</v>
      </c>
      <c r="AP32" s="303">
        <v>95832</v>
      </c>
      <c r="AQ32" s="304">
        <v>81359</v>
      </c>
      <c r="AR32" s="305">
        <v>17.8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1" t="s">
        <v>533</v>
      </c>
      <c r="AL33" s="1162"/>
      <c r="AM33" s="1162"/>
      <c r="AN33" s="1163"/>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1" t="s">
        <v>534</v>
      </c>
      <c r="AL34" s="1162"/>
      <c r="AM34" s="1162"/>
      <c r="AN34" s="1163"/>
      <c r="AO34" s="303" t="s">
        <v>518</v>
      </c>
      <c r="AP34" s="303" t="s">
        <v>518</v>
      </c>
      <c r="AQ34" s="304" t="s">
        <v>518</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1" t="s">
        <v>535</v>
      </c>
      <c r="AL35" s="1162"/>
      <c r="AM35" s="1162"/>
      <c r="AN35" s="1163"/>
      <c r="AO35" s="303">
        <v>79904</v>
      </c>
      <c r="AP35" s="303">
        <v>11924</v>
      </c>
      <c r="AQ35" s="304">
        <v>18647</v>
      </c>
      <c r="AR35" s="305">
        <v>-36.1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1" t="s">
        <v>536</v>
      </c>
      <c r="AL36" s="1162"/>
      <c r="AM36" s="1162"/>
      <c r="AN36" s="1163"/>
      <c r="AO36" s="303" t="s">
        <v>518</v>
      </c>
      <c r="AP36" s="303" t="s">
        <v>518</v>
      </c>
      <c r="AQ36" s="304">
        <v>4480</v>
      </c>
      <c r="AR36" s="305" t="s">
        <v>518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1" t="s">
        <v>537</v>
      </c>
      <c r="AL37" s="1162"/>
      <c r="AM37" s="1162"/>
      <c r="AN37" s="1163"/>
      <c r="AO37" s="303">
        <v>256</v>
      </c>
      <c r="AP37" s="303">
        <v>38</v>
      </c>
      <c r="AQ37" s="304">
        <v>815</v>
      </c>
      <c r="AR37" s="305">
        <v>-95.3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4" t="s">
        <v>538</v>
      </c>
      <c r="AL38" s="1165"/>
      <c r="AM38" s="1165"/>
      <c r="AN38" s="1166"/>
      <c r="AO38" s="306">
        <v>1</v>
      </c>
      <c r="AP38" s="306">
        <v>0</v>
      </c>
      <c r="AQ38" s="307">
        <v>14</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4" t="s">
        <v>539</v>
      </c>
      <c r="AL39" s="1165"/>
      <c r="AM39" s="1165"/>
      <c r="AN39" s="1166"/>
      <c r="AO39" s="303">
        <v>-76509</v>
      </c>
      <c r="AP39" s="303">
        <v>-11418</v>
      </c>
      <c r="AQ39" s="304">
        <v>-4008</v>
      </c>
      <c r="AR39" s="305">
        <v>184.9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1" t="s">
        <v>540</v>
      </c>
      <c r="AL40" s="1162"/>
      <c r="AM40" s="1162"/>
      <c r="AN40" s="1163"/>
      <c r="AO40" s="303">
        <v>-499358</v>
      </c>
      <c r="AP40" s="303">
        <v>-74520</v>
      </c>
      <c r="AQ40" s="304">
        <v>-68941</v>
      </c>
      <c r="AR40" s="305">
        <v>8.1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7" t="s">
        <v>299</v>
      </c>
      <c r="AL41" s="1168"/>
      <c r="AM41" s="1168"/>
      <c r="AN41" s="1169"/>
      <c r="AO41" s="303">
        <v>146463</v>
      </c>
      <c r="AP41" s="303">
        <v>21857</v>
      </c>
      <c r="AQ41" s="304">
        <v>32367</v>
      </c>
      <c r="AR41" s="305">
        <v>-32.5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6" t="s">
        <v>510</v>
      </c>
      <c r="AN49" s="1158" t="s">
        <v>544</v>
      </c>
      <c r="AO49" s="1159"/>
      <c r="AP49" s="1159"/>
      <c r="AQ49" s="1159"/>
      <c r="AR49" s="116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7"/>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1069535</v>
      </c>
      <c r="AN51" s="325">
        <v>152703</v>
      </c>
      <c r="AO51" s="326">
        <v>-29.5</v>
      </c>
      <c r="AP51" s="327">
        <v>202870</v>
      </c>
      <c r="AQ51" s="328">
        <v>20.100000000000001</v>
      </c>
      <c r="AR51" s="329">
        <v>-49.6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217369</v>
      </c>
      <c r="AN52" s="333">
        <v>31035</v>
      </c>
      <c r="AO52" s="334">
        <v>-49.9</v>
      </c>
      <c r="AP52" s="335">
        <v>79735</v>
      </c>
      <c r="AQ52" s="336">
        <v>0.5</v>
      </c>
      <c r="AR52" s="337">
        <v>-50.4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1123118</v>
      </c>
      <c r="AN53" s="325">
        <v>162183</v>
      </c>
      <c r="AO53" s="326">
        <v>6.2</v>
      </c>
      <c r="AP53" s="327">
        <v>167497</v>
      </c>
      <c r="AQ53" s="328">
        <v>-17.399999999999999</v>
      </c>
      <c r="AR53" s="329">
        <v>23.6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301097</v>
      </c>
      <c r="AN54" s="333">
        <v>43480</v>
      </c>
      <c r="AO54" s="334">
        <v>40.1</v>
      </c>
      <c r="AP54" s="335">
        <v>82571</v>
      </c>
      <c r="AQ54" s="336">
        <v>3.6</v>
      </c>
      <c r="AR54" s="337">
        <v>36.5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595218</v>
      </c>
      <c r="AN55" s="325">
        <v>87263</v>
      </c>
      <c r="AO55" s="326">
        <v>-46.2</v>
      </c>
      <c r="AP55" s="327">
        <v>190274</v>
      </c>
      <c r="AQ55" s="328">
        <v>13.6</v>
      </c>
      <c r="AR55" s="329">
        <v>-59.8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231846</v>
      </c>
      <c r="AN56" s="333">
        <v>33990</v>
      </c>
      <c r="AO56" s="334">
        <v>-21.8</v>
      </c>
      <c r="AP56" s="335">
        <v>88584</v>
      </c>
      <c r="AQ56" s="336">
        <v>7.3</v>
      </c>
      <c r="AR56" s="337">
        <v>-29.1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1047848</v>
      </c>
      <c r="AN57" s="325">
        <v>154755</v>
      </c>
      <c r="AO57" s="326">
        <v>77.3</v>
      </c>
      <c r="AP57" s="327">
        <v>200194</v>
      </c>
      <c r="AQ57" s="328">
        <v>5.2</v>
      </c>
      <c r="AR57" s="329">
        <v>72.099999999999994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516068</v>
      </c>
      <c r="AN58" s="333">
        <v>76217</v>
      </c>
      <c r="AO58" s="334">
        <v>124.2</v>
      </c>
      <c r="AP58" s="335">
        <v>106422</v>
      </c>
      <c r="AQ58" s="336">
        <v>20.100000000000001</v>
      </c>
      <c r="AR58" s="337">
        <v>104.1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605803</v>
      </c>
      <c r="AN59" s="325">
        <v>90405</v>
      </c>
      <c r="AO59" s="326">
        <v>-41.6</v>
      </c>
      <c r="AP59" s="327">
        <v>138402</v>
      </c>
      <c r="AQ59" s="328">
        <v>-30.9</v>
      </c>
      <c r="AR59" s="329">
        <v>-10.7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259802</v>
      </c>
      <c r="AN60" s="333">
        <v>38771</v>
      </c>
      <c r="AO60" s="334">
        <v>-49.1</v>
      </c>
      <c r="AP60" s="335">
        <v>70652</v>
      </c>
      <c r="AQ60" s="336">
        <v>-33.6</v>
      </c>
      <c r="AR60" s="337">
        <v>-15.5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888304</v>
      </c>
      <c r="AN61" s="340">
        <v>129462</v>
      </c>
      <c r="AO61" s="341">
        <v>-6.8</v>
      </c>
      <c r="AP61" s="342">
        <v>179847</v>
      </c>
      <c r="AQ61" s="343">
        <v>-1.9</v>
      </c>
      <c r="AR61" s="329">
        <v>-4.9000000000000004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305236</v>
      </c>
      <c r="AN62" s="333">
        <v>44699</v>
      </c>
      <c r="AO62" s="334">
        <v>8.6999999999999993</v>
      </c>
      <c r="AP62" s="335">
        <v>85593</v>
      </c>
      <c r="AQ62" s="336">
        <v>-0.4</v>
      </c>
      <c r="AR62" s="337">
        <v>9.1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A9LmTo4lfFadnPX0ligsA+SsMA4gT2a1al/hYEKe9JBB+qQYeJyUoQU5gHCrL3VaAGyTncIp3UWNlkn4KX4TgA==" saltValue="3kIQm1+oNovsDkXt6RY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70" zoomScaleNormal="70" zoomScaleSheetLayoutView="55" workbookViewId="0">
      <selection activeCell="DU6" sqref="DU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0" spans="125:125" ht="13.5" hidden="1" customHeight="1" x14ac:dyDescent="0.15"/>
    <row r="121" spans="125:125" ht="13.5" hidden="1" customHeight="1" x14ac:dyDescent="0.15">
      <c r="DU121" s="250"/>
    </row>
  </sheetData>
  <sheetProtection algorithmName="SHA-512" hashValue="yQwdTKmaIIVQhRfulaPV8Rip0MZ//sb+llFKSCVSwhawW1U30U+ghs9QgMmaq3xrZTZVmZgx5+4KoMvf9nb0RA==" saltValue="jvmFrkaw+Bsr8Y3cgJ1/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AF92" sqref="AF9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DwRbjmMZyNVzDeJ2tAwAzw6KR1kwt1Dt5eYP91RdAmiwgvYodKrjlQxLOvPbfnfjqWSpCopX3/YgfLX4eDvXTw==" saltValue="eOIl3cJWyU5zqZhIzYwP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4"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0" t="s">
        <v>3</v>
      </c>
      <c r="D47" s="1170"/>
      <c r="E47" s="1171"/>
      <c r="F47" s="11">
        <v>26.49</v>
      </c>
      <c r="G47" s="12">
        <v>21.51</v>
      </c>
      <c r="H47" s="12">
        <v>16.91</v>
      </c>
      <c r="I47" s="12">
        <v>14.83</v>
      </c>
      <c r="J47" s="13">
        <v>18.39</v>
      </c>
    </row>
    <row r="48" spans="2:10" ht="57.75" customHeight="1" x14ac:dyDescent="0.15">
      <c r="B48" s="14"/>
      <c r="C48" s="1172" t="s">
        <v>4</v>
      </c>
      <c r="D48" s="1172"/>
      <c r="E48" s="1173"/>
      <c r="F48" s="15">
        <v>2.97</v>
      </c>
      <c r="G48" s="16">
        <v>2.2200000000000002</v>
      </c>
      <c r="H48" s="16">
        <v>4.75</v>
      </c>
      <c r="I48" s="16">
        <v>4.93</v>
      </c>
      <c r="J48" s="17">
        <v>5.16</v>
      </c>
    </row>
    <row r="49" spans="2:10" ht="57.75" customHeight="1" thickBot="1" x14ac:dyDescent="0.2">
      <c r="B49" s="18"/>
      <c r="C49" s="1174" t="s">
        <v>5</v>
      </c>
      <c r="D49" s="1174"/>
      <c r="E49" s="1175"/>
      <c r="F49" s="19" t="s">
        <v>565</v>
      </c>
      <c r="G49" s="20" t="s">
        <v>566</v>
      </c>
      <c r="H49" s="20" t="s">
        <v>567</v>
      </c>
      <c r="I49" s="20" t="s">
        <v>568</v>
      </c>
      <c r="J49" s="21">
        <v>5.03</v>
      </c>
    </row>
    <row r="50" spans="2:10" x14ac:dyDescent="0.15"/>
  </sheetData>
  <sheetProtection algorithmName="SHA-512" hashValue="y26SRdBzL63rayfmio1Xj6CFrtMcOP8H9BPm9hpawxPahB3qYTGiWJaMMOX0ot2Czhhoji++G9e8F4Omu5fYKw==" saltValue="hqPaUSAXKlMmxWDBtLoz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2023-10-19T06:21:13Z</cp:lastPrinted>
  <dcterms:created xsi:type="dcterms:W3CDTF">2023-02-20T03:28:01Z</dcterms:created>
  <dcterms:modified xsi:type="dcterms:W3CDTF">2023-10-19T06:21:23Z</dcterms:modified>
  <cp:category/>
</cp:coreProperties>
</file>