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s-htgl10b\sgroup\総務課\財務係\neo\06財政状況\06財政状況資料集\R1\２回目\03 提出\"/>
    </mc:Choice>
  </mc:AlternateContent>
  <xr:revisionPtr revIDLastSave="0" documentId="13_ncr:1_{553D911D-1D88-481C-8164-395D61F739B9}" xr6:coauthVersionLast="44" xr6:coauthVersionMax="44" xr10:uidLastSave="{00000000-0000-0000-0000-000000000000}"/>
  <bookViews>
    <workbookView xWindow="840" yWindow="0" windowWidth="25590" windowHeight="146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E35" i="10"/>
  <c r="AM35" i="10"/>
  <c r="BW34" i="10"/>
  <c r="C34" i="10"/>
  <c r="BW35" i="10" l="1"/>
  <c r="CO34" i="10" s="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AM34" i="10"/>
</calcChain>
</file>

<file path=xl/sharedStrings.xml><?xml version="1.0" encoding="utf-8"?>
<sst xmlns="http://schemas.openxmlformats.org/spreadsheetml/2006/main" count="1125" uniqueCount="626">
  <si>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</si>
  <si>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</si>
  <si>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</si>
  <si>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</si>
  <si>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</si>
  <si>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</si>
  <si>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</si>
  <si>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</si>
  <si>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</si>
  <si>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</si>
  <si>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</si>
  <si>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</si>
  <si>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</si>
  <si>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</si>
  <si>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</si>
  <si>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</si>
  <si>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</si>
  <si>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</si>
  <si>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</si>
  <si>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</si>
  <si>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</si>
  <si>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</si>
  <si>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</si>
  <si>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</si>
  <si>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</si>
  <si>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</si>
  <si>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</si>
  <si>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</si>
  <si>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</si>
  <si>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</si>
  <si>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</si>
  <si>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</si>
  <si>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</si>
  <si>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</si>
  <si>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</si>
  <si>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</si>
  <si>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</si>
  <si>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</si>
  <si>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</si>
  <si>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</si>
  <si>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</si>
  <si>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</si>
  <si>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</si>
  <si>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</si>
  <si>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</si>
  <si>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</si>
  <si>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</si>
  <si>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</si>
  <si>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</si>
  <si>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</si>
  <si>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</si>
  <si>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</si>
  <si>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</si>
  <si>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</si>
  <si>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</si>
  <si>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</si>
  <si>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</si>
  <si>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</si>
  <si>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</si>
  <si>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</si>
  <si>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</si>
  <si>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</si>
  <si>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</si>
  <si>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</si>
  <si>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</si>
  <si>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</si>
  <si>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</si>
  <si>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</si>
  <si>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</si>
  <si>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</si>
  <si>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</si>
  <si>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</si>
  <si>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</si>
  <si>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</si>
  <si>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</si>
  <si>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</si>
  <si>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</si>
  <si>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</si>
  <si>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</si>
  <si>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</si>
  <si>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</si>
  <si>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</si>
  <si>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</si>
  <si>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</si>
  <si>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</si>
  <si>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</si>
  <si>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</si>
  <si>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</si>
  <si>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</si>
  <si>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</si>
  <si>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</si>
  <si>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</si>
  <si>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</si>
  <si>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</si>
  <si>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</si>
  <si>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</si>
  <si>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</si>
  <si>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</si>
  <si>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鷹栖町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</si>
  <si>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</si>
  <si>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</si>
  <si>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</si>
  <si>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</si>
  <si>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</si>
  <si>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</si>
  <si>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</si>
  <si>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</si>
  <si>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</si>
  <si>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</si>
  <si>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</si>
  <si>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</si>
  <si>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</si>
  <si>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</si>
  <si>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</si>
  <si>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</si>
  <si>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</si>
  <si>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</si>
  <si>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</si>
  <si>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</si>
  <si>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</si>
  <si>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</si>
  <si>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</si>
  <si>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</si>
  <si>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</si>
  <si>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</si>
  <si>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</si>
  <si>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</si>
  <si>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</si>
  <si>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</si>
  <si>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</si>
  <si>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</si>
  <si>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</si>
  <si>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</si>
  <si>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</si>
  <si>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</si>
  <si>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</si>
  <si>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</si>
  <si>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</si>
  <si>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</si>
  <si>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</si>
  <si>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</si>
  <si>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</si>
  <si>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</si>
  <si>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</si>
  <si>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</si>
  <si>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</si>
  <si>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</si>
  <si>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</si>
  <si>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</si>
  <si>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</si>
  <si>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</si>
  <si>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</si>
  <si>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</si>
  <si>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</si>
  <si>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</si>
  <si>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</si>
  <si>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</si>
  <si>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</si>
  <si>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</si>
  <si>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</si>
  <si>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</si>
  <si>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</si>
  <si>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</si>
  <si>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</si>
  <si>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</si>
  <si>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</si>
  <si>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</si>
  <si>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</si>
  <si>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</si>
  <si>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</si>
  <si>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</si>
  <si>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</si>
  <si>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</si>
  <si>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</si>
  <si>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</si>
  <si>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</si>
  <si>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</si>
  <si>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</si>
  <si>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</si>
  <si>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</si>
  <si>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</si>
  <si>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</si>
  <si>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</si>
  <si>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</si>
  <si>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</si>
  <si>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</si>
  <si>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</si>
  <si>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</si>
  <si>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</si>
  <si>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</si>
  <si>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</si>
  <si>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</si>
  <si>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</si>
  <si>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</si>
  <si>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</si>
  <si>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</si>
  <si>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</si>
  <si>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</si>
  <si>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</si>
  <si>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</si>
  <si>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</si>
  <si>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</si>
  <si>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</si>
  <si>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</si>
  <si>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</si>
  <si>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</si>
  <si>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</si>
  <si>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</si>
  <si>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</si>
  <si>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</si>
  <si>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</si>
  <si>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</si>
  <si>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</si>
  <si>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</si>
  <si>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</si>
  <si>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</si>
  <si>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</si>
  <si>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</si>
  <si>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</si>
  <si>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</si>
  <si>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</si>
  <si>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</si>
  <si>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</si>
  <si>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</si>
  <si>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</si>
  <si>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北海道鷹栖町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</si>
  <si>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</si>
  <si>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</si>
  <si>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</si>
  <si>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</si>
  <si>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</si>
  <si>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</si>
  <si>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</si>
  <si>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</si>
  <si>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</si>
  <si>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</si>
  <si>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</si>
  <si>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</si>
  <si>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</si>
  <si>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</si>
  <si>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</si>
  <si>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</si>
  <si>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</si>
  <si>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</si>
  <si>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</si>
  <si>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</si>
  <si>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</si>
  <si>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</si>
  <si>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</si>
  <si>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</si>
  <si>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</si>
  <si>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</si>
  <si>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</si>
  <si>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</si>
  <si>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</si>
  <si>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</si>
  <si>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</si>
  <si>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</si>
  <si>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</si>
  <si>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</si>
  <si>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</si>
  <si>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</si>
  <si>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</si>
  <si>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</si>
  <si>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</si>
  <si>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</si>
  <si>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</si>
  <si>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</si>
  <si>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</si>
  <si>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</si>
  <si>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</si>
  <si>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</si>
  <si>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</si>
  <si>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</si>
  <si>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</si>
  <si>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</si>
  <si>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</si>
  <si>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</si>
  <si>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</si>
  <si>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</si>
  <si>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</si>
  <si>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</si>
  <si>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</si>
  <si>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</si>
  <si>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</si>
  <si>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</si>
  <si>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</si>
  <si>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</si>
  <si>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</si>
  <si>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</si>
  <si>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</si>
  <si>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</si>
  <si>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</si>
  <si>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</si>
  <si>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</si>
  <si>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</si>
  <si>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</si>
  <si>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</si>
  <si>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</si>
  <si>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</si>
  <si>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</si>
  <si>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</si>
  <si>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</si>
  <si>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</si>
  <si>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</si>
  <si>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</si>
  <si>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</si>
  <si>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</si>
  <si>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</si>
  <si>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</si>
  <si>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</si>
  <si>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</si>
  <si>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</si>
  <si>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</si>
  <si>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</si>
  <si>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</si>
  <si>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</si>
  <si>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</si>
  <si>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</si>
  <si>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</si>
  <si>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</si>
  <si>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</si>
  <si>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</si>
  <si>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</si>
  <si>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</si>
  <si>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</si>
  <si>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</si>
  <si>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</si>
  <si>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</si>
  <si>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</si>
  <si>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</si>
  <si>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</si>
  <si>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</si>
  <si>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</si>
  <si>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</si>
  <si>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</si>
  <si>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</si>
  <si>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</si>
  <si>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</si>
  <si>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</si>
  <si>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</si>
  <si>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</si>
  <si>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</si>
  <si>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</si>
  <si>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</si>
  <si>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</si>
  <si>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</si>
  <si>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</si>
  <si>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</si>
  <si>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</si>
  <si>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</si>
  <si>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</si>
  <si>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</si>
  <si>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</si>
  <si>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</si>
  <si>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</si>
  <si>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</si>
  <si>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</si>
  <si>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</si>
  <si>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</si>
  <si>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</si>
  <si>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</si>
  <si>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</si>
  <si>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</si>
  <si>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</si>
  <si>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</si>
  <si>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</si>
  <si>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</si>
  <si>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</si>
  <si>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</si>
  <si>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</si>
  <si>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</si>
  <si>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</si>
  <si>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</si>
  <si>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</si>
  <si>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</si>
  <si>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</si>
  <si>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</si>
  <si>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北海道鷹栖町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</si>
  <si>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</si>
  <si>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</si>
  <si>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</si>
  <si>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</si>
  <si>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</si>
  <si>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</si>
  <si>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</si>
  <si>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</si>
  <si>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</si>
  <si>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</si>
  <si>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</si>
  <si>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</si>
  <si>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</si>
  <si>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</si>
  <si>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</si>
  <si>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</si>
  <si>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</si>
  <si>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</si>
  <si>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</si>
  <si>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</si>
  <si>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上川町村等公平委員会特別会計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</si>
  <si>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</si>
  <si>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</si>
  <si>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</si>
  <si>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</si>
  <si>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</si>
  <si>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</si>
  <si>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</si>
  <si>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</si>
  <si>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</si>
  <si>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</si>
  <si>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</si>
  <si>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</si>
  <si>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</si>
  <si>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</si>
  <si>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</si>
  <si>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</si>
  <si>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</si>
  <si>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</si>
  <si>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</si>
  <si>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</si>
  <si>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</si>
  <si>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</si>
  <si>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</si>
  <si>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</si>
  <si>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</si>
  <si>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</si>
  <si>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</si>
  <si>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</si>
  <si>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</si>
  <si>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</si>
  <si>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</si>
  <si>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</si>
  <si>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</si>
  <si>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</si>
  <si>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</si>
  <si>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</si>
  <si>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</si>
  <si>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</si>
  <si>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</si>
  <si>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</si>
  <si>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</si>
  <si>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</si>
  <si>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</si>
  <si>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</si>
  <si>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</si>
  <si>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</si>
  <si>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</si>
  <si>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</si>
  <si>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</si>
  <si>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</si>
  <si>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</si>
  <si>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</si>
  <si>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</si>
  <si>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</si>
  <si>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</si>
  <si>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</si>
  <si>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</si>
  <si>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</si>
  <si>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</si>
  <si>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</si>
  <si>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</si>
  <si>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</si>
  <si>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</si>
  <si>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</si>
  <si>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</si>
  <si>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</si>
  <si>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</si>
  <si>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</si>
  <si>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</si>
  <si>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</si>
  <si>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</si>
  <si>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</si>
  <si>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</si>
  <si>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</si>
  <si>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</si>
  <si>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</si>
  <si>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</si>
  <si>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</si>
  <si>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</si>
  <si>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</si>
  <si>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</si>
  <si>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</si>
  <si>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</si>
  <si>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</si>
  <si>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</si>
  <si>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</si>
  <si>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</si>
  <si>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</si>
  <si>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</si>
  <si>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</si>
  <si>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</si>
  <si>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</si>
  <si>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</si>
  <si>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</si>
  <si>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</si>
  <si>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</si>
  <si>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</si>
  <si>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</si>
  <si>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</si>
  <si>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</si>
  <si>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</si>
  <si>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</si>
  <si>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</si>
  <si>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</si>
  <si>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</si>
  <si>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</si>
  <si>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</si>
  <si>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</si>
  <si>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</si>
  <si>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</si>
  <si>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</si>
  <si>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</si>
  <si>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</si>
  <si>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</si>
  <si>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</si>
  <si>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</si>
  <si>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</si>
  <si>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</si>
  <si>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</si>
  <si>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</si>
  <si>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</si>
  <si>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</si>
  <si>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</si>
  <si>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</si>
  <si>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</si>
  <si>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</si>
  <si>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</si>
  <si>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</si>
  <si>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</si>
  <si>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</si>
  <si>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</si>
  <si>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</si>
  <si>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</si>
  <si>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</si>
  <si>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</si>
  <si>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</si>
  <si>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</si>
  <si>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</si>
  <si>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</si>
  <si>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</si>
  <si>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</si>
  <si>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</si>
  <si>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</si>
  <si>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</si>
  <si>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</si>
  <si>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</si>
  <si>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</si>
  <si>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</si>
  <si>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</si>
  <si>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</si>
  <si>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</si>
  <si>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</si>
  <si>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</si>
  <si>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</si>
  <si>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</si>
  <si>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</si>
  <si>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</si>
  <si>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</si>
  <si>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</si>
  <si>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</si>
  <si>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</si>
  <si>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</si>
  <si>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</si>
  <si>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</si>
  <si>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</si>
  <si>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</si>
  <si>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</si>
  <si>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</si>
  <si>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</si>
  <si>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</si>
  <si>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</si>
  <si>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</si>
  <si>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</si>
  <si>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</si>
  <si>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</si>
  <si>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</si>
  <si>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</si>
  <si>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</si>
  <si>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</si>
  <si>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</si>
  <si>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</si>
  <si>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</si>
  <si>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</si>
  <si>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</si>
  <si>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</si>
  <si>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3.89</t>
  </si>
  <si>
    <t>▲ 5.79</t>
  </si>
  <si>
    <t>▲ 2.19</t>
  </si>
  <si>
    <t>水道事業会計</t>
  </si>
  <si>
    <t>一般会計</t>
  </si>
  <si>
    <t>介護保険特別会計</t>
  </si>
  <si>
    <t>国民健康保険（事業勘定）特別会計</t>
  </si>
  <si>
    <t>公共下水道事業特別会計</t>
  </si>
  <si>
    <t>上川町村等公平委員会特別会計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</si>
  <si>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</si>
  <si>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</si>
  <si>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</si>
  <si>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</si>
  <si>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</si>
  <si>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</si>
  <si>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</si>
  <si>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</si>
  <si>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</si>
  <si>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鷹栖町土地開発公社</t>
    <phoneticPr fontId="2"/>
  </si>
  <si>
    <t>鷹栖町農業振興公社</t>
    <phoneticPr fontId="2"/>
  </si>
  <si>
    <t>-</t>
    <phoneticPr fontId="2"/>
  </si>
  <si>
    <t>上川教育研修センター組合</t>
    <phoneticPr fontId="2"/>
  </si>
  <si>
    <t>上川広域滞納整理機構</t>
    <phoneticPr fontId="2"/>
  </si>
  <si>
    <t>公共施設修繕等基金</t>
    <phoneticPr fontId="2"/>
  </si>
  <si>
    <t>ふるさとまちづくり応援基金</t>
    <phoneticPr fontId="2"/>
  </si>
  <si>
    <t>地域福祉基金</t>
    <phoneticPr fontId="2"/>
  </si>
  <si>
    <t>文化事業振興基金</t>
    <phoneticPr fontId="2"/>
  </si>
  <si>
    <t>ふれあい基金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</si>
  <si>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</si>
  <si>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</si>
  <si>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</si>
  <si>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</si>
  <si>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</si>
  <si>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</si>
  <si>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実質公債費比率は類似団体と比較して低い水準にあり、近年減少傾向となっているが、将来負担比率については上昇傾向にある。
　将来負担率が上昇している主な要因としては、新たな公共施設の建築事業に際し、地方債の発行額が増えたことが考えられる。
　今後は実質公債費比率が上昇していくことが考えられるため、これまで以上に公債費の適正化に取り組んでいく。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</si>
  <si>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</si>
  <si>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</si>
  <si>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</si>
  <si>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公共施設の老朽化対策に係る地方債の発行により、将来負担比率が増加傾向にある上、有形固定資産減価償却率も類似団体より高く、上昇傾向にある。
　主な要因としては、昭和40年代以降に建設された小学校・児童館や庁舎が、いずれも有形固定資産減価償却率80％以上になっていることなどが挙げられる。
　公共施設等総合管理計画に基づき、今後、老朽化対策に積極的に取り組んでいく。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</si>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</sst>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6C2D80-78E5-4DF2-8DD4-DBADCED30C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D0F-4E78-83E3-9A72AC88A2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103335</c:v>
                </c:pt>
                <c:pt idx="1">
                  <c:v>216667</c:v>
                </c:pt>
                <c:pt idx="2">
                  <c:v>152703</c:v>
                </c:pt>
                <c:pt idx="3">
                  <c:v>162183</c:v>
                </c:pt>
                <c:pt idx="4">
                  <c:v>87263</c:v>
                </c:pt>
              </c:numCache>
            </c:numRef>
          </c:val>
          <c:smooth val="0"/>
          <c:extLst>
            <c:ext xmlns:c16="http://schemas.microsoft.com/office/drawing/2014/chart" uri="{C3380CC4-5D6E-409C-BE32-E72D297353CC}">
              <c16:uniqueId val="{00000001-FD0F-4E78-83E3-9A72AC88A2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3.79</c:v>
                </c:pt>
                <c:pt idx="1">
                  <c:v>3.94</c:v>
                </c:pt>
                <c:pt idx="2">
                  <c:v>2.97</c:v>
                </c:pt>
                <c:pt idx="3">
                  <c:v>2.2200000000000002</c:v>
                </c:pt>
                <c:pt idx="4">
                  <c:v>4.75</c:v>
                </c:pt>
              </c:numCache>
            </c:numRef>
          </c:val>
          <c:extLst>
            <c:ext xmlns:c16="http://schemas.microsoft.com/office/drawing/2014/chart" uri="{C3380CC4-5D6E-409C-BE32-E72D297353CC}">
              <c16:uniqueId val="{00000000-1DAF-480E-AC1B-D419A014DC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29.24</c:v>
                </c:pt>
                <c:pt idx="1">
                  <c:v>29.37</c:v>
                </c:pt>
                <c:pt idx="2">
                  <c:v>26.49</c:v>
                </c:pt>
                <c:pt idx="3">
                  <c:v>21.51</c:v>
                </c:pt>
                <c:pt idx="4">
                  <c:v>16.91</c:v>
                </c:pt>
              </c:numCache>
            </c:numRef>
          </c:val>
          <c:extLst>
            <c:ext xmlns:c16="http://schemas.microsoft.com/office/drawing/2014/chart" uri="{C3380CC4-5D6E-409C-BE32-E72D297353CC}">
              <c16:uniqueId val="{00000001-1DAF-480E-AC1B-D419A014DC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0.36</c:v>
                </c:pt>
                <c:pt idx="1">
                  <c:v>0.28000000000000003</c:v>
                </c:pt>
                <c:pt idx="2">
                  <c:v>-3.89</c:v>
                </c:pt>
                <c:pt idx="3">
                  <c:v>-5.79</c:v>
                </c:pt>
                <c:pt idx="4">
                  <c:v>-2.19</c:v>
                </c:pt>
              </c:numCache>
            </c:numRef>
          </c:val>
          <c:smooth val="0"/>
          <c:extLst>
            <c:ext xmlns:c16="http://schemas.microsoft.com/office/drawing/2014/chart" uri="{C3380CC4-5D6E-409C-BE32-E72D297353CC}">
              <c16:uniqueId val="{00000002-1DAF-480E-AC1B-D419A014DC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49-4693-8FED-A503EDE59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49-4693-8FED-A503EDE59A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49-4693-8FED-A503EDE59A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AB49-4693-8FED-A503EDE59A20}"/>
            </c:ext>
          </c:extLst>
        </c:ser>
        <c:ser>
          <c:idx val="4"/>
          <c:order val="4"/>
          <c:tx>
            <c:strRef>
              <c:f>データシート!$A$31</c:f>
              <c:strCache>
                <c:ptCount val="1"/>
                <c:pt idx="0">
                  <c:v>上川町村等公平委員会特別会計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0.06</c:v>
                </c:pt>
              </c:numCache>
            </c:numRef>
          </c:val>
          <c:extLst>
            <c:ext xmlns:c16="http://schemas.microsoft.com/office/drawing/2014/chart" uri="{C3380CC4-5D6E-409C-BE32-E72D297353CC}">
              <c16:uniqueId val="{00000004-AB49-4693-8FED-A503EDE59A2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0.14000000000000001</c:v>
                </c:pt>
                <c:pt idx="4">
                  <c:v>#N/A</c:v>
                </c:pt>
                <c:pt idx="5">
                  <c:v>0.16</c:v>
                </c:pt>
                <c:pt idx="6">
                  <c:v>#N/A</c:v>
                </c:pt>
                <c:pt idx="7">
                  <c:v>0.12</c:v>
                </c:pt>
                <c:pt idx="8">
                  <c:v>#N/A</c:v>
                </c:pt>
                <c:pt idx="9">
                  <c:v>7.0000000000000007E-2</c:v>
                </c:pt>
              </c:numCache>
            </c:numRef>
          </c:val>
          <c:extLst>
            <c:ext xmlns:c16="http://schemas.microsoft.com/office/drawing/2014/chart" uri="{C3380CC4-5D6E-409C-BE32-E72D297353CC}">
              <c16:uniqueId val="{00000005-AB49-4693-8FED-A503EDE59A20}"/>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0.16</c:v>
                </c:pt>
                <c:pt idx="4">
                  <c:v>#N/A</c:v>
                </c:pt>
                <c:pt idx="5">
                  <c:v>1.0900000000000001</c:v>
                </c:pt>
                <c:pt idx="6">
                  <c:v>#N/A</c:v>
                </c:pt>
                <c:pt idx="7">
                  <c:v>1.33</c:v>
                </c:pt>
                <c:pt idx="8">
                  <c:v>#N/A</c:v>
                </c:pt>
                <c:pt idx="9">
                  <c:v>0.75</c:v>
                </c:pt>
              </c:numCache>
            </c:numRef>
          </c:val>
          <c:extLst>
            <c:ext xmlns:c16="http://schemas.microsoft.com/office/drawing/2014/chart" uri="{C3380CC4-5D6E-409C-BE32-E72D297353CC}">
              <c16:uniqueId val="{00000006-AB49-4693-8FED-A503EDE59A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0.91</c:v>
                </c:pt>
                <c:pt idx="2">
                  <c:v>#N/A</c:v>
                </c:pt>
                <c:pt idx="3">
                  <c:v>0.3</c:v>
                </c:pt>
                <c:pt idx="4">
                  <c:v>#N/A</c:v>
                </c:pt>
                <c:pt idx="5">
                  <c:v>0.6</c:v>
                </c:pt>
                <c:pt idx="6">
                  <c:v>#N/A</c:v>
                </c:pt>
                <c:pt idx="7">
                  <c:v>0.09</c:v>
                </c:pt>
                <c:pt idx="8">
                  <c:v>#N/A</c:v>
                </c:pt>
                <c:pt idx="9">
                  <c:v>0.98</c:v>
                </c:pt>
              </c:numCache>
            </c:numRef>
          </c:val>
          <c:extLst>
            <c:ext xmlns:c16="http://schemas.microsoft.com/office/drawing/2014/chart" uri="{C3380CC4-5D6E-409C-BE32-E72D297353CC}">
              <c16:uniqueId val="{00000007-AB49-4693-8FED-A503EDE59A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3.77</c:v>
                </c:pt>
                <c:pt idx="2">
                  <c:v>#N/A</c:v>
                </c:pt>
                <c:pt idx="3">
                  <c:v>3.93</c:v>
                </c:pt>
                <c:pt idx="4">
                  <c:v>#N/A</c:v>
                </c:pt>
                <c:pt idx="5">
                  <c:v>2.96</c:v>
                </c:pt>
                <c:pt idx="6">
                  <c:v>#N/A</c:v>
                </c:pt>
                <c:pt idx="7">
                  <c:v>2.1800000000000002</c:v>
                </c:pt>
                <c:pt idx="8">
                  <c:v>#N/A</c:v>
                </c:pt>
                <c:pt idx="9">
                  <c:v>4.68</c:v>
                </c:pt>
              </c:numCache>
            </c:numRef>
          </c:val>
          <c:extLst>
            <c:ext xmlns:c16="http://schemas.microsoft.com/office/drawing/2014/chart" uri="{C3380CC4-5D6E-409C-BE32-E72D297353CC}">
              <c16:uniqueId val="{00000008-AB49-4693-8FED-A503EDE59A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5.93</c:v>
                </c:pt>
                <c:pt idx="2">
                  <c:v>#N/A</c:v>
                </c:pt>
                <c:pt idx="3">
                  <c:v>6.92</c:v>
                </c:pt>
                <c:pt idx="4">
                  <c:v>#N/A</c:v>
                </c:pt>
                <c:pt idx="5">
                  <c:v>6.27</c:v>
                </c:pt>
                <c:pt idx="6">
                  <c:v>#N/A</c:v>
                </c:pt>
                <c:pt idx="7">
                  <c:v>6.67</c:v>
                </c:pt>
                <c:pt idx="8">
                  <c:v>#N/A</c:v>
                </c:pt>
                <c:pt idx="9">
                  <c:v>6.97</c:v>
                </c:pt>
              </c:numCache>
            </c:numRef>
          </c:val>
          <c:extLst>
            <c:ext xmlns:c16="http://schemas.microsoft.com/office/drawing/2014/chart" uri="{C3380CC4-5D6E-409C-BE32-E72D297353CC}">
              <c16:uniqueId val="{00000009-AB49-4693-8FED-A503EDE59A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526</c:v>
                </c:pt>
                <c:pt idx="5">
                  <c:v>524</c:v>
                </c:pt>
                <c:pt idx="8">
                  <c:v>558</c:v>
                </c:pt>
                <c:pt idx="11">
                  <c:v>574</c:v>
                </c:pt>
                <c:pt idx="14">
                  <c:v>570</c:v>
                </c:pt>
              </c:numCache>
            </c:numRef>
          </c:val>
          <c:extLst>
            <c:ext xmlns:c16="http://schemas.microsoft.com/office/drawing/2014/chart" uri="{C3380CC4-5D6E-409C-BE32-E72D297353CC}">
              <c16:uniqueId val="{00000000-73B5-455B-897E-4DAF78EBEF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B5-455B-897E-4DAF78EBEF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73B5-455B-897E-4DAF78EBEF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B5-455B-897E-4DAF78EBEF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c:v>
                </c:pt>
                <c:pt idx="3">
                  <c:v>84</c:v>
                </c:pt>
                <c:pt idx="6">
                  <c:v>80</c:v>
                </c:pt>
                <c:pt idx="9">
                  <c:v>66</c:v>
                </c:pt>
                <c:pt idx="12">
                  <c:v>62</c:v>
                </c:pt>
              </c:numCache>
            </c:numRef>
          </c:val>
          <c:extLst>
            <c:ext xmlns:c16="http://schemas.microsoft.com/office/drawing/2014/chart" uri="{C3380CC4-5D6E-409C-BE32-E72D297353CC}">
              <c16:uniqueId val="{00000004-73B5-455B-897E-4DAF78EBEF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B5-455B-897E-4DAF78EBEF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B5-455B-897E-4DAF78EBEF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632</c:v>
                </c:pt>
                <c:pt idx="3">
                  <c:v>629</c:v>
                </c:pt>
                <c:pt idx="6">
                  <c:v>630</c:v>
                </c:pt>
                <c:pt idx="9">
                  <c:v>644</c:v>
                </c:pt>
                <c:pt idx="12">
                  <c:v>618</c:v>
                </c:pt>
              </c:numCache>
            </c:numRef>
          </c:val>
          <c:extLst>
            <c:ext xmlns:c16="http://schemas.microsoft.com/office/drawing/2014/chart" uri="{C3380CC4-5D6E-409C-BE32-E72D297353CC}">
              <c16:uniqueId val="{00000007-73B5-455B-897E-4DAF78EBEF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188</c:v>
                </c:pt>
                <c:pt idx="2">
                  <c:v>#N/A</c:v>
                </c:pt>
                <c:pt idx="3">
                  <c:v>#N/A</c:v>
                </c:pt>
                <c:pt idx="4">
                  <c:v>190</c:v>
                </c:pt>
                <c:pt idx="5">
                  <c:v>#N/A</c:v>
                </c:pt>
                <c:pt idx="6">
                  <c:v>#N/A</c:v>
                </c:pt>
                <c:pt idx="7">
                  <c:v>153</c:v>
                </c:pt>
                <c:pt idx="8">
                  <c:v>#N/A</c:v>
                </c:pt>
                <c:pt idx="9">
                  <c:v>#N/A</c:v>
                </c:pt>
                <c:pt idx="10">
                  <c:v>137</c:v>
                </c:pt>
                <c:pt idx="11">
                  <c:v>#N/A</c:v>
                </c:pt>
                <c:pt idx="12">
                  <c:v>#N/A</c:v>
                </c:pt>
                <c:pt idx="13">
                  <c:v>110</c:v>
                </c:pt>
                <c:pt idx="14">
                  <c:v>#N/A</c:v>
                </c:pt>
              </c:numCache>
            </c:numRef>
          </c:val>
          <c:smooth val="0"/>
          <c:extLst>
            <c:ext xmlns:c16="http://schemas.microsoft.com/office/drawing/2014/chart" uri="{C3380CC4-5D6E-409C-BE32-E72D297353CC}">
              <c16:uniqueId val="{00000008-73B5-455B-897E-4DAF78EBEF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4588</c:v>
                </c:pt>
                <c:pt idx="5">
                  <c:v>4675</c:v>
                </c:pt>
                <c:pt idx="8">
                  <c:v>4738</c:v>
                </c:pt>
                <c:pt idx="11">
                  <c:v>4914</c:v>
                </c:pt>
                <c:pt idx="14">
                  <c:v>4790</c:v>
                </c:pt>
              </c:numCache>
            </c:numRef>
          </c:val>
          <c:extLst>
            <c:ext xmlns:c16="http://schemas.microsoft.com/office/drawing/2014/chart" uri="{C3380CC4-5D6E-409C-BE32-E72D297353CC}">
              <c16:uniqueId val="{00000000-1AB2-4000-A396-ECAD0908B6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628</c:v>
                </c:pt>
                <c:pt idx="5">
                  <c:v>707</c:v>
                </c:pt>
                <c:pt idx="8">
                  <c:v>625</c:v>
                </c:pt>
                <c:pt idx="11">
                  <c:v>560</c:v>
                </c:pt>
                <c:pt idx="14">
                  <c:v>519</c:v>
                </c:pt>
              </c:numCache>
            </c:numRef>
          </c:val>
          <c:extLst>
            <c:ext xmlns:c16="http://schemas.microsoft.com/office/drawing/2014/chart" uri="{C3380CC4-5D6E-409C-BE32-E72D297353CC}">
              <c16:uniqueId val="{00000001-1AB2-4000-A396-ECAD0908B6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2041</c:v>
                </c:pt>
                <c:pt idx="5">
                  <c:v>2088</c:v>
                </c:pt>
                <c:pt idx="8">
                  <c:v>2007</c:v>
                </c:pt>
                <c:pt idx="11">
                  <c:v>1802</c:v>
                </c:pt>
                <c:pt idx="14">
                  <c:v>1654</c:v>
                </c:pt>
              </c:numCache>
            </c:numRef>
          </c:val>
          <c:extLst>
            <c:ext xmlns:c16="http://schemas.microsoft.com/office/drawing/2014/chart" uri="{C3380CC4-5D6E-409C-BE32-E72D297353CC}">
              <c16:uniqueId val="{00000002-1AB2-4000-A396-ECAD0908B6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B2-4000-A396-ECAD0908B6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B2-4000-A396-ECAD0908B6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B2-4000-A396-ECAD0908B6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819</c:v>
                </c:pt>
                <c:pt idx="3">
                  <c:v>901</c:v>
                </c:pt>
                <c:pt idx="6">
                  <c:v>786</c:v>
                </c:pt>
                <c:pt idx="9">
                  <c:v>750</c:v>
                </c:pt>
                <c:pt idx="12">
                  <c:v>734</c:v>
                </c:pt>
              </c:numCache>
            </c:numRef>
          </c:val>
          <c:extLst>
            <c:ext xmlns:c16="http://schemas.microsoft.com/office/drawing/2014/chart" uri="{C3380CC4-5D6E-409C-BE32-E72D297353CC}">
              <c16:uniqueId val="{00000006-1AB2-4000-A396-ECAD0908B6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AB2-4000-A396-ECAD0908B6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726</c:v>
                </c:pt>
                <c:pt idx="3">
                  <c:v>722</c:v>
                </c:pt>
                <c:pt idx="6">
                  <c:v>776</c:v>
                </c:pt>
                <c:pt idx="9">
                  <c:v>816</c:v>
                </c:pt>
                <c:pt idx="12">
                  <c:v>744</c:v>
                </c:pt>
              </c:numCache>
            </c:numRef>
          </c:val>
          <c:extLst>
            <c:ext xmlns:c16="http://schemas.microsoft.com/office/drawing/2014/chart" uri="{C3380CC4-5D6E-409C-BE32-E72D297353CC}">
              <c16:uniqueId val="{00000008-1AB2-4000-A396-ECAD0908B6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B2-4000-A396-ECAD0908B6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5963</c:v>
                </c:pt>
                <c:pt idx="3">
                  <c:v>6284</c:v>
                </c:pt>
                <c:pt idx="6">
                  <c:v>6303</c:v>
                </c:pt>
                <c:pt idx="9">
                  <c:v>6502</c:v>
                </c:pt>
                <c:pt idx="12">
                  <c:v>6306</c:v>
                </c:pt>
              </c:numCache>
            </c:numRef>
          </c:val>
          <c:extLst>
            <c:ext xmlns:c16="http://schemas.microsoft.com/office/drawing/2014/chart" uri="{C3380CC4-5D6E-409C-BE32-E72D297353CC}">
              <c16:uniqueId val="{0000000A-1AB2-4000-A396-ECAD0908B6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251</c:v>
                </c:pt>
                <c:pt idx="2">
                  <c:v>#N/A</c:v>
                </c:pt>
                <c:pt idx="3">
                  <c:v>#N/A</c:v>
                </c:pt>
                <c:pt idx="4">
                  <c:v>436</c:v>
                </c:pt>
                <c:pt idx="5">
                  <c:v>#N/A</c:v>
                </c:pt>
                <c:pt idx="6">
                  <c:v>#N/A</c:v>
                </c:pt>
                <c:pt idx="7">
                  <c:v>496</c:v>
                </c:pt>
                <c:pt idx="8">
                  <c:v>#N/A</c:v>
                </c:pt>
                <c:pt idx="9">
                  <c:v>#N/A</c:v>
                </c:pt>
                <c:pt idx="10">
                  <c:v>792</c:v>
                </c:pt>
                <c:pt idx="11">
                  <c:v>#N/A</c:v>
                </c:pt>
                <c:pt idx="12">
                  <c:v>#N/A</c:v>
                </c:pt>
                <c:pt idx="13">
                  <c:v>821</c:v>
                </c:pt>
                <c:pt idx="14">
                  <c:v>#N/A</c:v>
                </c:pt>
              </c:numCache>
            </c:numRef>
          </c:val>
          <c:smooth val="0"/>
          <c:extLst>
            <c:ext xmlns:c16="http://schemas.microsoft.com/office/drawing/2014/chart" uri="{C3380CC4-5D6E-409C-BE32-E72D297353CC}">
              <c16:uniqueId val="{0000000B-1AB2-4000-A396-ECAD0908B6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824</c:v>
                </c:pt>
                <c:pt idx="1">
                  <c:v>668</c:v>
                </c:pt>
                <c:pt idx="2">
                  <c:v>523</c:v>
                </c:pt>
              </c:numCache>
            </c:numRef>
          </c:val>
          <c:extLst>
            <c:ext xmlns:c16="http://schemas.microsoft.com/office/drawing/2014/chart" uri="{C3380CC4-5D6E-409C-BE32-E72D297353CC}">
              <c16:uniqueId val="{00000000-E277-4336-B9CB-26FDDB8F3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173</c:v>
                </c:pt>
                <c:pt idx="1">
                  <c:v>216</c:v>
                </c:pt>
                <c:pt idx="2">
                  <c:v>190</c:v>
                </c:pt>
              </c:numCache>
            </c:numRef>
          </c:val>
          <c:extLst>
            <c:ext xmlns:c16="http://schemas.microsoft.com/office/drawing/2014/chart" uri="{C3380CC4-5D6E-409C-BE32-E72D297353CC}">
              <c16:uniqueId val="{00000001-E277-4336-B9CB-26FDDB8F3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882</c:v>
                </c:pt>
                <c:pt idx="1">
                  <c:v>811</c:v>
                </c:pt>
                <c:pt idx="2">
                  <c:v>794</c:v>
                </c:pt>
              </c:numCache>
            </c:numRef>
          </c:val>
          <c:extLst>
            <c:ext xmlns:c16="http://schemas.microsoft.com/office/drawing/2014/chart" uri="{C3380CC4-5D6E-409C-BE32-E72D297353CC}">
              <c16:uniqueId val="{00000002-E277-4336-B9CB-26FDDB8F3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{20071AB8-7AAA-42CC-8501-450A0F96EFA7}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22-4FB1-A2B0-DBC010E748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{A368C7A3-A6F1-4F23-984D-69C95F4AF9D1}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22-4FB1-A2B0-DBC010E748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{7F339725-708E-4B9D-BBC3-278784D7C6F7}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22-4FB1-A2B0-DBC010E748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{51A48D24-3175-4709-9D6E-4FC2C50DA8C5}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22-4FB1-A2B0-DBC010E748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{1E80F725-03EB-4C1C-8520-2BCA1CD7871C}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22-4FB1-A2B0-DBC010E748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{81636923-5287-413F-82BD-0D1A02D3B258}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22-4FB1-A2B0-DBC010E748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{42CF477C-0C85-4FA3-8427-745DD8B2FAF9}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22-4FB1-A2B0-DBC010E748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{D09CB776-65AD-4F80-BE98-35EFEAA54C6C}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22-4FB1-A2B0-DBC010E748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{BC4C1367-3EBB-48DA-85A9-7B906E26BB78}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22-4FB1-A2B0-DBC010E748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64.5</c:v>
                </c:pt>
                <c:pt idx="16">
                  <c:v>65.8</c:v>
                </c:pt>
                <c:pt idx="24">
                  <c:v>66.3</c:v>
                </c:pt>
                <c:pt idx="32">
                  <c:v>68.599999999999994</c:v>
                </c:pt>
              </c:numCache>
            </c:numRef>
          </c:xVal>
          <c:yVal>
            <c:numRef>
              <c:f>公会計指標分析・財政指標組合せ分析表!$BP$51:$DC$51</c:f>
              <c:numCache>
                <c:formatCode>#,##0.0;"▲ "#,##0.0</c:formatCode>
                <c:ptCount val="40"/>
                <c:pt idx="0">
                  <c:v>9.4</c:v>
                </c:pt>
                <c:pt idx="8">
                  <c:v>16.399999999999999</c:v>
                </c:pt>
                <c:pt idx="16">
                  <c:v>18.8</c:v>
                </c:pt>
                <c:pt idx="24">
                  <c:v>30.3</c:v>
                </c:pt>
                <c:pt idx="32">
                  <c:v>31.6</c:v>
                </c:pt>
              </c:numCache>
            </c:numRef>
          </c:yVal>
          <c:smooth val="0"/>
          <c:extLst>
            <c:ext xmlns:c16="http://schemas.microsoft.com/office/drawing/2014/chart" uri="{C3380CC4-5D6E-409C-BE32-E72D297353CC}">
              <c16:uniqueId val="{00000009-1822-4FB1-A2B0-DBC010E748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{1E72B828-D64F-4550-8F22-42C01B61A5A6}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22-4FB1-A2B0-DBC010E748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{0B770430-F313-4DA0-AEE2-D4E2D73E2E54}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22-4FB1-A2B0-DBC010E748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{B4A339F2-2549-4AE4-8FD4-A5411D89E9BE}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22-4FB1-A2B0-DBC010E748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{711B38CE-545E-4935-86D9-0FAB71822CF6}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22-4FB1-A2B0-DBC010E748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{53EF3084-7917-4FA9-A867-3D55BA56EF0E}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22-4FB1-A2B0-DBC010E748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{8617E96D-DF76-49F9-8DB1-FD6288D460EE}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22-4FB1-A2B0-DBC010E748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{38091294-4A6A-4895-95CA-2BBD6FDD399A}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22-4FB1-A2B0-DBC010E74874}"/>
                </c:ext>
              </c:extLst>
            </c:dLbl>
            <c:dLbl>
              <c:idx val="24"/>
              <c:layout>
                <c:manualLayout>
                  <c:x val="-2.646957579774732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{2D8B6384-3C75-4F14-BC7A-970C0B0F839C}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22-4FB1-A2B0-DBC010E74874}"/>
                </c:ext>
              </c:extLst>
            </c:dLbl>
            <c:dLbl>
              <c:idx val="32"/>
              <c:layout>
                <c:manualLayout>
                  <c:x val="-3.769137532205928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{DE9000DB-602F-4632-8535-29FE1BBE83A7}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22-4FB1-A2B0-DBC010E748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22-4FB1-A2B0-DBC010E74874}"/>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{83539729-CD44-43AB-93DF-AC36F0388802}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64-4A8F-8B1F-1FFBC6CE48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{E354DE2C-DED8-4689-B8C8-C0292C510797}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64-4A8F-8B1F-1FFBC6CE48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{19A9F763-152E-45EE-89AD-ED24A089D86C}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64-4A8F-8B1F-1FFBC6CE48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{86D65F57-ABBA-4BF3-926D-09CDBC49C1BE}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64-4A8F-8B1F-1FFBC6CE48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{C98A8B1B-B487-4A48-B66B-F0297DF9FFD0}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64-4A8F-8B1F-1FFBC6CE482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{F007991D-C3F9-4FB2-8006-FB6C1D2A2C47}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64-4A8F-8B1F-1FFBC6CE482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{87991129-55FC-4A0C-91B7-F80DCD967359}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64-4A8F-8B1F-1FFBC6CE482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{72CB9F6E-1966-4E87-889B-26A377946707}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64-4A8F-8B1F-1FFBC6CE482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{11BFB414-7AB4-4DF7-BE7A-CF9146E9D5F2}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64-4A8F-8B1F-1FFBC6CE48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7.1</c:v>
                </c:pt>
                <c:pt idx="16">
                  <c:v>6.5</c:v>
                </c:pt>
                <c:pt idx="24">
                  <c:v>6</c:v>
                </c:pt>
                <c:pt idx="32">
                  <c:v>5</c:v>
                </c:pt>
              </c:numCache>
            </c:numRef>
          </c:xVal>
          <c:yVal>
            <c:numRef>
              <c:f>公会計指標分析・財政指標組合せ分析表!$BP$73:$DC$73</c:f>
              <c:numCache>
                <c:formatCode>#,##0.0;"▲ "#,##0.0</c:formatCode>
                <c:ptCount val="40"/>
                <c:pt idx="0">
                  <c:v>9.4</c:v>
                </c:pt>
                <c:pt idx="8">
                  <c:v>16.399999999999999</c:v>
                </c:pt>
                <c:pt idx="16">
                  <c:v>18.8</c:v>
                </c:pt>
                <c:pt idx="24">
                  <c:v>30.3</c:v>
                </c:pt>
                <c:pt idx="32">
                  <c:v>31.6</c:v>
                </c:pt>
              </c:numCache>
            </c:numRef>
          </c:yVal>
          <c:smooth val="0"/>
          <c:extLst>
            <c:ext xmlns:c16="http://schemas.microsoft.com/office/drawing/2014/chart" uri="{C3380CC4-5D6E-409C-BE32-E72D297353CC}">
              <c16:uniqueId val="{00000009-AE64-4A8F-8B1F-1FFBC6CE48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325347021200476E-2"/>
                  <c:y val="-0.1235765360396245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{9DC9A81C-E688-4759-907B-FF09F5912271}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64-4A8F-8B1F-1FFBC6CE48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{B7312951-C395-4B13-A9B5-2D13BFD541FA}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64-4A8F-8B1F-1FFBC6CE48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{97869FC8-90A2-4350-BD74-BB3023575484}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64-4A8F-8B1F-1FFBC6CE48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{4545E67A-053F-4668-B2EF-A8B81E034859}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64-4A8F-8B1F-1FFBC6CE48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{0B6D0D36-229C-4D6E-8B92-E3970B1B4CE4}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64-4A8F-8B1F-1FFBC6CE4829}"/>
                </c:ext>
              </c:extLst>
            </c:dLbl>
            <c:dLbl>
              <c:idx val="8"/>
              <c:layout>
                <c:manualLayout>
                  <c:x val="-3.5070636217020924E-2"/>
                  <c:y val="-6.604752905493295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{BE98BE31-8106-4B02-8520-904F2E2360E7}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64-4A8F-8B1F-1FFBC6CE4829}"/>
                </c:ext>
              </c:extLst>
            </c:dLbl>
            <c:dLbl>
              <c:idx val="16"/>
              <c:layout>
                <c:manualLayout>
                  <c:x val="-3.1697991619110633E-2"/>
                  <c:y val="5.380993446842847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{34186A4E-8BDD-46A8-B30D-E9E19914E3A2}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64-4A8F-8B1F-1FFBC6CE4829}"/>
                </c:ext>
              </c:extLst>
            </c:dLbl>
            <c:dLbl>
              <c:idx val="24"/>
              <c:layout>
                <c:manualLayout>
                  <c:x val="-3.1697991619110633E-2"/>
                  <c:y val="-9.53802194249361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{5E2B5491-03BA-47CE-A18B-022C24952981}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64-4A8F-8B1F-1FFBC6CE4829}"/>
                </c:ext>
              </c:extLst>
            </c:dLbl>
            <c:dLbl>
              <c:idx val="32"/>
              <c:layout>
                <c:manualLayout>
                  <c:x val="-3.1570342725075584E-2"/>
                  <c:y val="-3.24604580976733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{2C66EED3-D657-4D38-8822-3D124D77045E}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64-4A8F-8B1F-1FFBC6CE48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64-4A8F-8B1F-1FFBC6CE4829}"/>
            </c:ext>
          </c:extLst>
        </c:ser>
        <c:dLbls>
          <c:showLegendKey val="0"/>
          <c:showVal val="1"/>
          <c:showCatName val="0"/>
          <c:showSerName val="0"/>
          <c:showPercent val="0"/>
          <c:showBubbleSize val="0"/>
        </c:dLbls>
        <c:axId val="84219776"/>
        <c:axId val="84234240"/>
      </c:scatterChart>
      <c:valAx>
        <c:axId val="84219776"/>
        <c:scaling>
          <c:orientation val="minMax"/>
          <c:max val="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近年の大型投資事業による町債の発行額が増加し、据置期間終了による元金の償還が始まった</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傾向の要因</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近年の金利の低下に伴う利子の減少等により、令和元年度は減少したが、増加</a:t>
          </a:r>
          <a:r>
            <a:rPr kumimoji="1" lang="ja-JP" altLang="ja-JP" sz="1100">
              <a:solidFill>
                <a:schemeClr val="dk1"/>
              </a:solidFill>
              <a:effectLst/>
              <a:latin typeface="+mn-lt"/>
              <a:ea typeface="+mn-ea"/>
              <a:cs typeface="+mn-cs"/>
            </a:rPr>
            <a:t>傾向は今後続く見込みとなっているため、健全な財政運営に努めていく。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退職手当負担見込額が一般職の減により減少し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が、財政調整基金の取崩し等に伴う充当可能基金の減少などにより、充当可能財源等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減少したため、将来負担比率の分子は増加している。</a:t>
          </a:r>
          <a:endParaRPr lang="ja-JP" altLang="ja-JP" sz="1400">
            <a:effectLst/>
          </a:endParaRPr>
        </a:p>
        <a:p>
          <a:r>
            <a:rPr kumimoji="1" lang="ja-JP" altLang="ja-JP" sz="1100">
              <a:solidFill>
                <a:schemeClr val="dk1"/>
              </a:solidFill>
              <a:effectLst/>
              <a:latin typeface="+mn-lt"/>
              <a:ea typeface="+mn-ea"/>
              <a:cs typeface="+mn-cs"/>
            </a:rPr>
            <a:t>今後はより一層、町債発行の抑制等により、健全な財政運営に努めていく。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北海道鷹栖町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ふるさとまちづくり応援基金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億円の積立てを行った一方、財政調整基金から取崩しを行ったこと等により、基金全体としては</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１．９億円の減となった。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長期的な財政見通しを踏まえ、今後発生する様々な行政課題に対応していくため、基金の適切な管理を行いうことで積み増しを図り、活用について検討していく。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・公共施設修繕等基金　　　　：公共施設の大規模な修繕、改修及び取壊しに要する事業</a:t>
          </a:r>
          <a:endParaRPr lang="ja-JP" altLang="ja-JP" sz="1400">
            <a:effectLst/>
          </a:endParaRPr>
        </a:p>
        <a:p>
          <a:r>
            <a:rPr kumimoji="1" lang="ja-JP" altLang="ja-JP" sz="1100">
              <a:solidFill>
                <a:schemeClr val="dk1"/>
              </a:solidFill>
              <a:effectLst/>
              <a:latin typeface="+mn-lt"/>
              <a:ea typeface="+mn-ea"/>
              <a:cs typeface="+mn-cs"/>
            </a:rPr>
            <a:t>・ふるさとまちづくり応援基金：次代のふるさとを担う子どもたちの活動事業、ふるさとの自然や環境を守る活動事業、心豊かなふるさとの人々を育む活　　　　　　　　</a:t>
          </a:r>
          <a:endParaRPr lang="ja-JP" altLang="ja-JP" sz="1400">
            <a:effectLst/>
          </a:endParaRPr>
        </a:p>
        <a:p>
          <a:r>
            <a:rPr kumimoji="1" lang="ja-JP" altLang="ja-JP" sz="1100">
              <a:solidFill>
                <a:schemeClr val="dk1"/>
              </a:solidFill>
              <a:effectLst/>
              <a:latin typeface="+mn-lt"/>
              <a:ea typeface="+mn-ea"/>
              <a:cs typeface="+mn-cs"/>
            </a:rPr>
            <a:t>　　　　　　　　　　　　　　　動事業、ふるさとを築いた高齢者の福祉活動事業、その他町長が必要と認める事業</a:t>
          </a:r>
          <a:endParaRPr lang="ja-JP" altLang="ja-JP" sz="1400">
            <a:effectLst/>
          </a:endParaRPr>
        </a:p>
        <a:p>
          <a:r>
            <a:rPr kumimoji="1" lang="ja-JP" altLang="ja-JP" sz="1100">
              <a:solidFill>
                <a:schemeClr val="dk1"/>
              </a:solidFill>
              <a:effectLst/>
              <a:latin typeface="+mn-lt"/>
              <a:ea typeface="+mn-ea"/>
              <a:cs typeface="+mn-cs"/>
            </a:rPr>
            <a:t>・地域福祉基金　　　　　　　：在宅福祉の普及及び向上、健康及び生きがいづくりの推進その他の地域福祉の推進を図るために民間団体が行う事業</a:t>
          </a:r>
          <a:endParaRPr lang="ja-JP" altLang="ja-JP" sz="1400">
            <a:effectLst/>
          </a:endParaRPr>
        </a:p>
        <a:p>
          <a:r>
            <a:rPr kumimoji="1" lang="ja-JP" altLang="ja-JP" sz="1100">
              <a:solidFill>
                <a:schemeClr val="dk1"/>
              </a:solidFill>
              <a:effectLst/>
              <a:latin typeface="+mn-lt"/>
              <a:ea typeface="+mn-ea"/>
              <a:cs typeface="+mn-cs"/>
            </a:rPr>
            <a:t>・ふれあい基金　　　　　　　：人と人とのふれあいを通じて、鷹栖二世紀を創造する人づくりを推進を図るための事業</a:t>
          </a:r>
          <a:endParaRPr lang="ja-JP" altLang="ja-JP" sz="1400">
            <a:effectLst/>
          </a:endParaRPr>
        </a:p>
        <a:p>
          <a:r>
            <a:rPr kumimoji="1" lang="ja-JP" altLang="ja-JP" sz="1100">
              <a:solidFill>
                <a:schemeClr val="dk1"/>
              </a:solidFill>
              <a:effectLst/>
              <a:latin typeface="+mn-lt"/>
              <a:ea typeface="+mn-ea"/>
              <a:cs typeface="+mn-cs"/>
            </a:rPr>
            <a:t>・文化事業振興基金　　　　　：生の芸術文化に接する機会を拡充するとともに、町民の自主的な文化活動を推進を図るための事業</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・公共施設修繕等基金　　　　：小学校高圧受電設備改修工事、</a:t>
          </a:r>
          <a:r>
            <a:rPr kumimoji="1" lang="ja-JP" altLang="en-US" sz="1100">
              <a:solidFill>
                <a:schemeClr val="dk1"/>
              </a:solidFill>
              <a:effectLst/>
              <a:latin typeface="+mn-lt"/>
              <a:ea typeface="+mn-ea"/>
              <a:cs typeface="+mn-cs"/>
            </a:rPr>
            <a:t>公営住宅整備事業</a:t>
          </a:r>
          <a:r>
            <a:rPr kumimoji="1" lang="ja-JP" altLang="ja-JP" sz="1100">
              <a:solidFill>
                <a:schemeClr val="dk1"/>
              </a:solidFill>
              <a:effectLst/>
              <a:latin typeface="+mn-lt"/>
              <a:ea typeface="+mn-ea"/>
              <a:cs typeface="+mn-cs"/>
            </a:rPr>
            <a:t>等に約０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５億円を充当したことによる減少</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・ふるさとまちづくり応援基金：ふるさと納税額（寄附額）の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・公共施設修繕等基金　　　　：公共施設の再編を通じて、公共施設、公共空間のより良いかたちを目指し、将来のまちづくりを見据えた活用を行う。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年度決算における剰余金等を積み立てた額が、令和元年度決算における所要額を取り崩した額を下回ったことによる</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財政調整基金の残高は、標準財政規模の２割程度となるように努める。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町債償還</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を取り崩したことによる減少。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町債償還が今後増加する見通しのため、毎年度計画的に積立てを行う予定である。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EA673D-4524-4A17-8A68-B4FDA61C3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78A387A-3377-4A23-9360-03B3A2E53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D4E70AC-F3F3-41E3-8208-67107E54848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1798394-8A69-4B69-8CB0-6D098DF6FCC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96AC478-F57C-408E-BA96-4B18C75555D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AAE5E80-4260-40EC-A98B-CC1F2BC5A53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04C301C-FE58-4263-9CC6-EF85970B912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492C94D-D1BC-4CC8-9862-5CF684F120A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D1CD17-C017-45A0-BA45-6705D76233E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7F9855C-2152-411E-9BC9-A8296BC9C23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F96FC2F-F5EA-46CF-9887-538C44E5440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D11308A-2C6F-4C46-8C02-33A64DAA655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AD1F0A1-C06D-446B-86DC-14438E4A867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2009F06-E392-4D42-82B1-50FE7E87E23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B227A3C-A183-4FD3-883B-04865AC4511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8FBBCA3-86F0-4ED4-8120-62CA591642B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BD322A7-42E2-4E48-BC45-3EEFF84ED6F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D2D7D36-6752-4090-8B49-5B53BF2890D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71F1E16-10F1-45A9-A9FF-4B20AD892D9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335FC96-B8E4-46A3-96B8-F431DB0910F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4215C86-29DB-4094-BFD3-B0184893422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D7B5FEC-6A2E-4B77-89DF-28723A48312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3CA5B41-8AAD-45F7-BA86-87E98CB55C9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DC89E06-7E4C-4EED-9BA5-E481BF5634D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467B9A-BCAF-4675-87A4-1A1C284FF41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0F19DE8-4E8C-474A-963B-E01E6548DF8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1DEFBB1-F4CF-40F8-9EFC-89E517B5E2E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31028F2-5DAB-494A-BDF6-71C883F7CC5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5EEC6F8-61A5-40FE-811D-1800E7B0EAD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D466F2E-80BD-4D26-9E70-93850BCE7D2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F03706B-F1A3-4276-A5FC-DE08B638CF4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25B7A5B-312B-4734-9E56-B40CB0642B14}"/>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4D3D5F3-00FB-4F7F-92EB-B8083086105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F8D89D7-2B45-4626-A9BE-E8B317836CC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5A12D01-18BD-44B4-97C7-1409716382A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1C494F3-07A8-40EF-85AE-023EF8C52EF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35C301F-C52B-4AFF-B2D5-92073F7A0B0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3DC8D9B-4A00-4B6F-BBB2-B707F315CA2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048F051-4F8E-4A04-97DC-6A27E67DEFD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E736A75-8391-4891-9C66-F03927C4BE9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158431E-36A2-4778-90AD-9FAFBB164D8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B92213E-A647-40F2-BBE3-ED71810DFB4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731CB59-1850-4E6E-8F98-01B029064D0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BA47B61-3B68-4818-98A3-CDFD5F5B8BE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A1E26BF-4A08-4056-909E-98606922891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AA48FB3-3789-4B54-B023-B3A4D2BB606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24205D8-BC21-4388-866C-A9D405D22A9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有形固定資産減価償却率は類似団体より高い水準にあり、上昇傾向にあることから、老朽化した施設の集約化・複合化や除却を進めていく。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2C8D44F-F817-49E7-A42A-13DCCEBAF26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4CAA7BC-9835-41F1-8747-BF84FE01185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5842092-D877-4771-9E34-64EC3496DEA5}"/>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ADC5A59-E33F-4EA2-8680-AD659E56B28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B27B18F9-886A-4763-A8E1-A6D2613929BB}"/>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1CBEE4A-E451-486B-9453-EC8387600D77}"/>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08AEE90-39F4-4CF9-84FE-720D8B9FD465}"/>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60A0589-F04B-4206-8F32-DE43FDBA3B6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5A1E56C-1E0D-4467-8038-D00CC778F44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901BEFF-FB8D-4378-86BF-6890039FE1EC}"/>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6EB3A00-AC98-4167-ABE5-A5A961EF966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835EA71-E009-40A6-B6D3-8A5FA988E53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20D3CDB-E15D-4EB2-975A-97D007BF5E4A}"/>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5623AC1-550E-413D-9693-94ADF081509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80142684-0EC5-4FAB-BCDC-90BE1347D492}"/>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B923A53-D38C-4B35-BF26-FC713C58C16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8BDE5BDF-719D-49F4-AF79-5F9495490624}"/>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63EEE611-9EC8-44F1-877E-FBD89E983544}"/>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DC2B9080-89E7-4D99-AD05-6DA62DABFCCD}"/>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E2ED2A65-BAD1-44F6-8B20-1924287564C9}"/>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B94F2071-AC68-4615-B923-0A9C74CA82EB}"/>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D8FF9E78-D1E3-424C-BFC0-F9AA0972E3B1}"/>
            </a:ext>
          </a:extLst>
        </xdr:cNvPr>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6F447FC1-54A5-4711-822F-870CF203E797}"/>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D379029D-D662-4C1C-B298-3D8A7A3D0FD8}"/>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7107E3AC-D106-4FCB-961B-B5BBDED396A8}"/>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3B5A389D-9176-48CE-A6CA-18E0AAEE452D}"/>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80786E22-BABE-435E-B667-25D0A0FC2DDD}"/>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9FC580E-33C6-46F2-8E47-67A85592354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CF88189-E13A-4E61-9764-3ABF55ECDC8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96A798A-8B18-4395-809D-6985405EC3B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120354A-0088-4E4F-A7AE-CC536E5F3B8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D0CC6C4-753F-4F88-9D48-845C091D9F0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楕円 80">
          <a:extLst>
            <a:ext uri="{FF2B5EF4-FFF2-40B4-BE49-F238E27FC236}">
              <a16:creationId xmlns:a16="http://schemas.microsoft.com/office/drawing/2014/main" id="{45703415-6F55-407C-A7A8-FAFE497EB453}"/>
            </a:ext>
          </a:extLst>
        </xdr:cNvPr>
        <xdr:cNvSpPr/>
      </xdr:nvSpPr>
      <xdr:spPr>
        <a:xfrm>
          <a:off x="4711700" y="53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28380</xdr:rowOff>
    </xdr:from>
    <xdr:ext cx="405111" cy="259045"/>
    <xdr:sp macro="" textlink="">
      <xdr:nvSpPr>
        <xdr:cNvPr id="82" name="有形固定資産減価償却率該当値テキスト">
          <a:extLst>
            <a:ext uri="{FF2B5EF4-FFF2-40B4-BE49-F238E27FC236}">
              <a16:creationId xmlns:a16="http://schemas.microsoft.com/office/drawing/2014/main" id="{EB957E64-4080-4CD7-B3DD-ABABE8B45833}"/>
            </a:ext>
          </a:extLst>
        </xdr:cNvPr>
        <xdr:cNvSpPr txBox="1"/>
      </xdr:nvSpPr>
      <xdr:spPr>
        <a:xfrm>
          <a:off x="4813300" y="534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8572</xdr:rowOff>
    </xdr:from>
    <xdr:to>
      <xdr:col>19</xdr:col>
      <xdr:colOff>187325</xdr:colOff>
      <xdr:row>31</xdr:row>
      <xdr:rowOff>110172</xdr:rowOff>
    </xdr:to>
    <xdr:sp macro="" textlink="">
      <xdr:nvSpPr>
        <xdr:cNvPr id="83" name="楕円 82">
          <a:extLst>
            <a:ext uri="{FF2B5EF4-FFF2-40B4-BE49-F238E27FC236}">
              <a16:creationId xmlns:a16="http://schemas.microsoft.com/office/drawing/2014/main" id="{55C24248-2DAD-4FAC-9294-28F7AD718C16}"/>
            </a:ext>
          </a:extLst>
        </xdr:cNvPr>
        <xdr:cNvSpPr/>
      </xdr:nvSpPr>
      <xdr:spPr>
        <a:xfrm>
          <a:off x="4000500" y="53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59372</xdr:rowOff>
    </xdr:from>
    <xdr:to>
      <xdr:col>23</xdr:col>
      <xdr:colOff>85725</xdr:colOff>
      <xdr:row>31</xdr:row>
      <xdr:rowOff>100753</xdr:rowOff>
    </xdr:to>
    <xdr:cxnSp macro="">
      <xdr:nvCxnSpPr>
        <xdr:cNvPr id="84" name="直線コネクタ 83">
          <a:extLst>
            <a:ext uri="{FF2B5EF4-FFF2-40B4-BE49-F238E27FC236}">
              <a16:creationId xmlns:a16="http://schemas.microsoft.com/office/drawing/2014/main" id="{3E983AC6-C2DE-4D42-BA8E-05B69AFE1FD5}"/>
            </a:ext>
          </a:extLst>
        </xdr:cNvPr>
        <xdr:cNvCxnSpPr/>
      </xdr:nvCxnSpPr>
      <xdr:spPr>
        <a:xfrm>
          <a:off x="4051300" y="5374322"/>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a:extLst>
            <a:ext uri="{FF2B5EF4-FFF2-40B4-BE49-F238E27FC236}">
              <a16:creationId xmlns:a16="http://schemas.microsoft.com/office/drawing/2014/main" id="{D634D4D8-D9EC-4161-9991-582C29DD6DEE}"/>
            </a:ext>
          </a:extLst>
        </xdr:cNvPr>
        <xdr:cNvSpPr/>
      </xdr:nvSpPr>
      <xdr:spPr>
        <a:xfrm>
          <a:off x="32385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59372</xdr:rowOff>
    </xdr:to>
    <xdr:cxnSp macro="">
      <xdr:nvCxnSpPr>
        <xdr:cNvPr id="86" name="直線コネクタ 85">
          <a:extLst>
            <a:ext uri="{FF2B5EF4-FFF2-40B4-BE49-F238E27FC236}">
              <a16:creationId xmlns:a16="http://schemas.microsoft.com/office/drawing/2014/main" id="{7B880651-DDBA-4F18-945E-03DC1E8D4A72}"/>
            </a:ext>
          </a:extLst>
        </xdr:cNvPr>
        <xdr:cNvCxnSpPr/>
      </xdr:nvCxnSpPr>
      <xdr:spPr>
        <a:xfrm>
          <a:off x="3289300" y="5365327"/>
          <a:ext cx="762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147638</xdr:rowOff>
    </xdr:from>
    <xdr:to>
      <xdr:col>11</xdr:col>
      <xdr:colOff>187325</xdr:colOff>
      <xdr:row>31</xdr:row>
      <xdr:rowOff>77788</xdr:rowOff>
    </xdr:to>
    <xdr:sp macro="" textlink="">
      <xdr:nvSpPr>
        <xdr:cNvPr id="87" name="楕円 86">
          <a:extLst>
            <a:ext uri="{FF2B5EF4-FFF2-40B4-BE49-F238E27FC236}">
              <a16:creationId xmlns:a16="http://schemas.microsoft.com/office/drawing/2014/main" id="{FA0586BA-E77B-4CC6-8E59-2BA216A3EDB2}"/>
            </a:ext>
          </a:extLst>
        </xdr:cNvPr>
        <xdr:cNvSpPr/>
      </xdr:nvSpPr>
      <xdr:spPr>
        <a:xfrm>
          <a:off x="2476500" y="52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26988</xdr:rowOff>
    </xdr:from>
    <xdr:to>
      <xdr:col>15</xdr:col>
      <xdr:colOff>136525</xdr:colOff>
      <xdr:row>31</xdr:row>
      <xdr:rowOff>50377</xdr:rowOff>
    </xdr:to>
    <xdr:cxnSp macro="">
      <xdr:nvCxnSpPr>
        <xdr:cNvPr id="88" name="直線コネクタ 87">
          <a:extLst>
            <a:ext uri="{FF2B5EF4-FFF2-40B4-BE49-F238E27FC236}">
              <a16:creationId xmlns:a16="http://schemas.microsoft.com/office/drawing/2014/main" id="{645E5EB6-923E-494D-AD7D-307B630A61DA}"/>
            </a:ext>
          </a:extLst>
        </xdr:cNvPr>
        <xdr:cNvCxnSpPr/>
      </xdr:nvCxnSpPr>
      <xdr:spPr>
        <a:xfrm>
          <a:off x="2527300" y="5341938"/>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129646</xdr:rowOff>
    </xdr:from>
    <xdr:to>
      <xdr:col>7</xdr:col>
      <xdr:colOff>187325</xdr:colOff>
      <xdr:row>31</xdr:row>
      <xdr:rowOff>59796</xdr:rowOff>
    </xdr:to>
    <xdr:sp macro="" textlink="">
      <xdr:nvSpPr>
        <xdr:cNvPr id="89" name="楕円 88">
          <a:extLst>
            <a:ext uri="{FF2B5EF4-FFF2-40B4-BE49-F238E27FC236}">
              <a16:creationId xmlns:a16="http://schemas.microsoft.com/office/drawing/2014/main" id="{B3BA1964-C38E-4245-A6B3-A2A32F7E9E12}"/>
            </a:ext>
          </a:extLst>
        </xdr:cNvPr>
        <xdr:cNvSpPr/>
      </xdr:nvSpPr>
      <xdr:spPr>
        <a:xfrm>
          <a:off x="1714500" y="52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8996</xdr:rowOff>
    </xdr:from>
    <xdr:to>
      <xdr:col>11</xdr:col>
      <xdr:colOff>136525</xdr:colOff>
      <xdr:row>31</xdr:row>
      <xdr:rowOff>26988</xdr:rowOff>
    </xdr:to>
    <xdr:cxnSp macro="">
      <xdr:nvCxnSpPr>
        <xdr:cNvPr id="90" name="直線コネクタ 89">
          <a:extLst>
            <a:ext uri="{FF2B5EF4-FFF2-40B4-BE49-F238E27FC236}">
              <a16:creationId xmlns:a16="http://schemas.microsoft.com/office/drawing/2014/main" id="{CA139670-A7C9-4289-9905-D32B59B9B259}"/>
            </a:ext>
          </a:extLst>
        </xdr:cNvPr>
        <xdr:cNvCxnSpPr/>
      </xdr:nvCxnSpPr>
      <xdr:spPr>
        <a:xfrm>
          <a:off x="1765300" y="532394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a:extLst>
            <a:ext uri="{FF2B5EF4-FFF2-40B4-BE49-F238E27FC236}">
              <a16:creationId xmlns:a16="http://schemas.microsoft.com/office/drawing/2014/main" id="{F676B7B5-B540-429F-B534-756899E0392E}"/>
            </a:ext>
          </a:extLst>
        </xdr:cNvPr>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a:extLst>
            <a:ext uri="{FF2B5EF4-FFF2-40B4-BE49-F238E27FC236}">
              <a16:creationId xmlns:a16="http://schemas.microsoft.com/office/drawing/2014/main" id="{2AEFA9C9-6165-45BE-BD0D-743060A1668D}"/>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91DB64EB-BBA9-4779-8A35-4AA3AA98F246}"/>
            </a:ext>
          </a:extLst>
        </xdr:cNvPr>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E77E09F7-98EA-480D-8AD2-4DD528E0F840}"/>
            </a:ext>
          </a:extLst>
        </xdr:cNvPr>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101299</xdr:rowOff>
    </xdr:from>
    <xdr:ext cx="405111" cy="259045"/>
    <xdr:sp macro="" textlink="">
      <xdr:nvSpPr>
        <xdr:cNvPr id="95" name="n_1mainValue有形固定資産減価償却率">
          <a:extLst>
            <a:ext uri="{FF2B5EF4-FFF2-40B4-BE49-F238E27FC236}">
              <a16:creationId xmlns:a16="http://schemas.microsoft.com/office/drawing/2014/main" id="{C14D4C4E-EEA6-4DBB-A4E3-374B0BB98697}"/>
            </a:ext>
          </a:extLst>
        </xdr:cNvPr>
        <xdr:cNvSpPr txBox="1"/>
      </xdr:nvSpPr>
      <xdr:spPr>
        <a:xfrm>
          <a:off x="3836044" y="541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6" name="n_2mainValue有形固定資産減価償却率">
          <a:extLst>
            <a:ext uri="{FF2B5EF4-FFF2-40B4-BE49-F238E27FC236}">
              <a16:creationId xmlns:a16="http://schemas.microsoft.com/office/drawing/2014/main" id="{6DDB755C-FCF8-4DCF-843B-9335BB02AAF5}"/>
            </a:ext>
          </a:extLst>
        </xdr:cNvPr>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68915</xdr:rowOff>
    </xdr:from>
    <xdr:ext cx="405111" cy="259045"/>
    <xdr:sp macro="" textlink="">
      <xdr:nvSpPr>
        <xdr:cNvPr id="97" name="n_3mainValue有形固定資産減価償却率">
          <a:extLst>
            <a:ext uri="{FF2B5EF4-FFF2-40B4-BE49-F238E27FC236}">
              <a16:creationId xmlns:a16="http://schemas.microsoft.com/office/drawing/2014/main" id="{7E0D7F80-47F9-416F-BA1E-E5603BF7C5E0}"/>
            </a:ext>
          </a:extLst>
        </xdr:cNvPr>
        <xdr:cNvSpPr txBox="1"/>
      </xdr:nvSpPr>
      <xdr:spPr>
        <a:xfrm>
          <a:off x="2324744" y="538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50923</xdr:rowOff>
    </xdr:from>
    <xdr:ext cx="405111" cy="259045"/>
    <xdr:sp macro="" textlink="">
      <xdr:nvSpPr>
        <xdr:cNvPr id="98" name="n_4mainValue有形固定資産減価償却率">
          <a:extLst>
            <a:ext uri="{FF2B5EF4-FFF2-40B4-BE49-F238E27FC236}">
              <a16:creationId xmlns:a16="http://schemas.microsoft.com/office/drawing/2014/main" id="{D1CB2F39-AE4B-4F16-8207-72E83C717A3B}"/>
            </a:ext>
          </a:extLst>
        </xdr:cNvPr>
        <xdr:cNvSpPr txBox="1"/>
      </xdr:nvSpPr>
      <xdr:spPr>
        <a:xfrm>
          <a:off x="1562744" y="536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186591B-2465-46B5-ABDB-75E362F422D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2BC05C1-2896-4D6B-8F93-6B35B925B4C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9D5EC19-9BBA-4070-AECB-B17A7FD3AE4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C0A6E47-72E3-4BC2-A90E-02B8774414F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BEAAFC1-7CC5-4D32-95BB-8073ED9DFE5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F112203-41C3-4F85-BC02-A1EAA9E5E96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CEBD0E1-3B18-45C7-B663-3CE40CD21A9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DE87808-7E65-440F-926B-58405C9D4E3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E8F7D74-59CC-4176-894A-A9B1CFDD2FE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C503765-B216-4DA8-B642-CD8FAC3021E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40EC2E0-EC96-42B8-8B4D-670809399CE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9122A36-B1B7-4908-B836-3EF0F58885E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823B95D-8D55-4BFA-A403-A8C895DF45B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大型投資事業に係る地方債の発行により、将来負担額は増加し、会計年度任用職員の報酬や施設管理費に係る物件費などの経常経費も増加傾向にあるため、債務償還比率も類似団体と比べると高くなっている。</a:t>
          </a:r>
          <a:endParaRPr lang="ja-JP" altLang="ja-JP">
            <a:effectLst/>
          </a:endParaRPr>
        </a:p>
        <a:p>
          <a:r>
            <a:rPr kumimoji="1" lang="ja-JP" altLang="ja-JP" sz="1100">
              <a:solidFill>
                <a:schemeClr val="dk1"/>
              </a:solidFill>
              <a:effectLst/>
              <a:latin typeface="+mn-lt"/>
              <a:ea typeface="+mn-ea"/>
              <a:cs typeface="+mn-cs"/>
            </a:rPr>
            <a:t>　業務改善、公共施設の管理経費の縮減・適正配置を推進し、物件費の削減に努めている。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2509CC1-2AB8-467E-8492-A5136D884F4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E7FC3F3-56BD-489E-A3F0-72892AE258B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F52F591-7272-493E-B511-083969A3929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FA9B0AE9-709A-4CC4-B570-F7B73AC37DCF}"/>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068B192-40FC-4B9B-B4B1-851025FF1BF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A98D28-24A3-418B-B94C-8628DB1BED3B}"/>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5B44AF4-D7A6-480B-B5D6-3CFFB870ACC5}"/>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A66D711A-8A92-4217-9314-9C0A48C39E0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C1F7218-22AA-458D-8C8E-8AD0576143BE}"/>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DB23582-8F5C-44F8-A5B4-C9B44A9C947F}"/>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9FEDC56-8657-4541-9729-37B1965537E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E54CE6CC-682C-4231-803E-3AD5E07BD0D7}"/>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B913F083-1BFB-4EA4-87BA-7A2BA8F5506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BD9E971-A662-4D6E-AC53-A89BA147587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7C3729D-36C6-48B2-B1D8-E1D26154E2D1}"/>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7263C51-5F1A-4248-AEC8-69B5D8A2E35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B605C03-6B38-4105-A1DB-24ACE714EC3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a:extLst>
            <a:ext uri="{FF2B5EF4-FFF2-40B4-BE49-F238E27FC236}">
              <a16:creationId xmlns:a16="http://schemas.microsoft.com/office/drawing/2014/main" id="{A3205A1A-02C8-4FC2-8A30-786C546EA76B}"/>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a:extLst>
            <a:ext uri="{FF2B5EF4-FFF2-40B4-BE49-F238E27FC236}">
              <a16:creationId xmlns:a16="http://schemas.microsoft.com/office/drawing/2014/main" id="{46D7A26F-7F9C-4F52-8BB5-EA271DFDAD0C}"/>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a:extLst>
            <a:ext uri="{FF2B5EF4-FFF2-40B4-BE49-F238E27FC236}">
              <a16:creationId xmlns:a16="http://schemas.microsoft.com/office/drawing/2014/main" id="{5D54623F-1E49-43BC-95E3-2F39C1A0A50A}"/>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5B5AB54-9156-40D7-9CD1-9EA61007E6D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E1713FCB-07B7-45F7-BD29-52A6D0E66115}"/>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a:extLst>
            <a:ext uri="{FF2B5EF4-FFF2-40B4-BE49-F238E27FC236}">
              <a16:creationId xmlns:a16="http://schemas.microsoft.com/office/drawing/2014/main" id="{BD27701D-CE38-477F-87CC-E47EE6E95168}"/>
            </a:ext>
          </a:extLst>
        </xdr:cNvPr>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a:extLst>
            <a:ext uri="{FF2B5EF4-FFF2-40B4-BE49-F238E27FC236}">
              <a16:creationId xmlns:a16="http://schemas.microsoft.com/office/drawing/2014/main" id="{FF7AD8E0-E063-4E51-B38B-F90896A34CA1}"/>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a:extLst>
            <a:ext uri="{FF2B5EF4-FFF2-40B4-BE49-F238E27FC236}">
              <a16:creationId xmlns:a16="http://schemas.microsoft.com/office/drawing/2014/main" id="{FD1E9CCE-0109-4A07-A783-E5A363EFD473}"/>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a:extLst>
            <a:ext uri="{FF2B5EF4-FFF2-40B4-BE49-F238E27FC236}">
              <a16:creationId xmlns:a16="http://schemas.microsoft.com/office/drawing/2014/main" id="{5E23AC7C-6B4B-49E8-8664-5F4D8671C1B3}"/>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a:extLst>
            <a:ext uri="{FF2B5EF4-FFF2-40B4-BE49-F238E27FC236}">
              <a16:creationId xmlns:a16="http://schemas.microsoft.com/office/drawing/2014/main" id="{2D389E42-FE5E-455F-AE99-B8C11C690520}"/>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a:extLst>
            <a:ext uri="{FF2B5EF4-FFF2-40B4-BE49-F238E27FC236}">
              <a16:creationId xmlns:a16="http://schemas.microsoft.com/office/drawing/2014/main" id="{96C15419-680D-4B2A-8CFE-A57318807232}"/>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96CD93E-CF99-41C7-AE24-13DBCA5C258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BC88B45-66B9-48F6-A598-79D5B71FF5D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57101C0-E32A-4D75-9CAF-2864AA3B400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A6EA25D-1069-45D1-9D2B-A48409F2BDD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7122CE0-2F73-43B4-B699-58BC5C72432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21064</xdr:rowOff>
    </xdr:from>
    <xdr:to>
      <xdr:col>76</xdr:col>
      <xdr:colOff>73025</xdr:colOff>
      <xdr:row>31</xdr:row>
      <xdr:rowOff>122664</xdr:rowOff>
    </xdr:to>
    <xdr:sp macro="" textlink="">
      <xdr:nvSpPr>
        <xdr:cNvPr id="145" name="楕円 144">
          <a:extLst>
            <a:ext uri="{FF2B5EF4-FFF2-40B4-BE49-F238E27FC236}">
              <a16:creationId xmlns:a16="http://schemas.microsoft.com/office/drawing/2014/main" id="{21E4B3D0-4BA8-4435-9E47-B220EA3F0600}"/>
            </a:ext>
          </a:extLst>
        </xdr:cNvPr>
        <xdr:cNvSpPr/>
      </xdr:nvSpPr>
      <xdr:spPr>
        <a:xfrm>
          <a:off x="14744700" y="5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170941</xdr:rowOff>
    </xdr:from>
    <xdr:ext cx="469744" cy="259045"/>
    <xdr:sp macro="" textlink="">
      <xdr:nvSpPr>
        <xdr:cNvPr id="146" name="債務償還比率該当値テキスト">
          <a:extLst>
            <a:ext uri="{FF2B5EF4-FFF2-40B4-BE49-F238E27FC236}">
              <a16:creationId xmlns:a16="http://schemas.microsoft.com/office/drawing/2014/main" id="{7F4443AC-061D-4A43-B2EE-5B823DE55A79}"/>
            </a:ext>
          </a:extLst>
        </xdr:cNvPr>
        <xdr:cNvSpPr txBox="1"/>
      </xdr:nvSpPr>
      <xdr:spPr>
        <a:xfrm>
          <a:off x="14846300" y="531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146250</xdr:rowOff>
    </xdr:from>
    <xdr:to>
      <xdr:col>72</xdr:col>
      <xdr:colOff>123825</xdr:colOff>
      <xdr:row>31</xdr:row>
      <xdr:rowOff>76400</xdr:rowOff>
    </xdr:to>
    <xdr:sp macro="" textlink="">
      <xdr:nvSpPr>
        <xdr:cNvPr id="147" name="楕円 146">
          <a:extLst>
            <a:ext uri="{FF2B5EF4-FFF2-40B4-BE49-F238E27FC236}">
              <a16:creationId xmlns:a16="http://schemas.microsoft.com/office/drawing/2014/main" id="{3F90425C-DEAC-4214-9594-E2110EF4B06B}"/>
            </a:ext>
          </a:extLst>
        </xdr:cNvPr>
        <xdr:cNvSpPr/>
      </xdr:nvSpPr>
      <xdr:spPr>
        <a:xfrm>
          <a:off x="14033500" y="52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25600</xdr:rowOff>
    </xdr:from>
    <xdr:to>
      <xdr:col>76</xdr:col>
      <xdr:colOff>22225</xdr:colOff>
      <xdr:row>31</xdr:row>
      <xdr:rowOff>71864</xdr:rowOff>
    </xdr:to>
    <xdr:cxnSp macro="">
      <xdr:nvCxnSpPr>
        <xdr:cNvPr id="148" name="直線コネクタ 147">
          <a:extLst>
            <a:ext uri="{FF2B5EF4-FFF2-40B4-BE49-F238E27FC236}">
              <a16:creationId xmlns:a16="http://schemas.microsoft.com/office/drawing/2014/main" id="{D948E9E7-81C3-45BD-9447-6C0C5512A301}"/>
            </a:ext>
          </a:extLst>
        </xdr:cNvPr>
        <xdr:cNvCxnSpPr/>
      </xdr:nvCxnSpPr>
      <xdr:spPr>
        <a:xfrm>
          <a:off x="14084300" y="534055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6686</xdr:rowOff>
    </xdr:from>
    <xdr:to>
      <xdr:col>68</xdr:col>
      <xdr:colOff>123825</xdr:colOff>
      <xdr:row>30</xdr:row>
      <xdr:rowOff>108286</xdr:rowOff>
    </xdr:to>
    <xdr:sp macro="" textlink="">
      <xdr:nvSpPr>
        <xdr:cNvPr id="149" name="楕円 148">
          <a:extLst>
            <a:ext uri="{FF2B5EF4-FFF2-40B4-BE49-F238E27FC236}">
              <a16:creationId xmlns:a16="http://schemas.microsoft.com/office/drawing/2014/main" id="{A09FA1C1-10BF-422F-955B-C81EE60FE306}"/>
            </a:ext>
          </a:extLst>
        </xdr:cNvPr>
        <xdr:cNvSpPr/>
      </xdr:nvSpPr>
      <xdr:spPr>
        <a:xfrm>
          <a:off x="13271500" y="51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57486</xdr:rowOff>
    </xdr:from>
    <xdr:to>
      <xdr:col>72</xdr:col>
      <xdr:colOff>73025</xdr:colOff>
      <xdr:row>31</xdr:row>
      <xdr:rowOff>25600</xdr:rowOff>
    </xdr:to>
    <xdr:cxnSp macro="">
      <xdr:nvCxnSpPr>
        <xdr:cNvPr id="150" name="直線コネクタ 149">
          <a:extLst>
            <a:ext uri="{FF2B5EF4-FFF2-40B4-BE49-F238E27FC236}">
              <a16:creationId xmlns:a16="http://schemas.microsoft.com/office/drawing/2014/main" id="{2DFA70FF-8CAD-4750-A5EC-D49448F4A0D8}"/>
            </a:ext>
          </a:extLst>
        </xdr:cNvPr>
        <xdr:cNvCxnSpPr/>
      </xdr:nvCxnSpPr>
      <xdr:spPr>
        <a:xfrm>
          <a:off x="13322300" y="5200986"/>
          <a:ext cx="762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104884</xdr:rowOff>
    </xdr:from>
    <xdr:to>
      <xdr:col>64</xdr:col>
      <xdr:colOff>123825</xdr:colOff>
      <xdr:row>30</xdr:row>
      <xdr:rowOff>35034</xdr:rowOff>
    </xdr:to>
    <xdr:sp macro="" textlink="">
      <xdr:nvSpPr>
        <xdr:cNvPr id="151" name="楕円 150">
          <a:extLst>
            <a:ext uri="{FF2B5EF4-FFF2-40B4-BE49-F238E27FC236}">
              <a16:creationId xmlns:a16="http://schemas.microsoft.com/office/drawing/2014/main" id="{27997C53-3D8C-4F46-8A72-B592DCE7D253}"/>
            </a:ext>
          </a:extLst>
        </xdr:cNvPr>
        <xdr:cNvSpPr/>
      </xdr:nvSpPr>
      <xdr:spPr>
        <a:xfrm>
          <a:off x="12509500" y="50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155684</xdr:rowOff>
    </xdr:from>
    <xdr:to>
      <xdr:col>68</xdr:col>
      <xdr:colOff>73025</xdr:colOff>
      <xdr:row>30</xdr:row>
      <xdr:rowOff>57486</xdr:rowOff>
    </xdr:to>
    <xdr:cxnSp macro="">
      <xdr:nvCxnSpPr>
        <xdr:cNvPr id="152" name="直線コネクタ 151">
          <a:extLst>
            <a:ext uri="{FF2B5EF4-FFF2-40B4-BE49-F238E27FC236}">
              <a16:creationId xmlns:a16="http://schemas.microsoft.com/office/drawing/2014/main" id="{39AE0D02-D93C-484E-BB4C-755006346726}"/>
            </a:ext>
          </a:extLst>
        </xdr:cNvPr>
        <xdr:cNvCxnSpPr/>
      </xdr:nvCxnSpPr>
      <xdr:spPr>
        <a:xfrm>
          <a:off x="12560300" y="5127734"/>
          <a:ext cx="762000"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35025</xdr:rowOff>
    </xdr:from>
    <xdr:to>
      <xdr:col>60</xdr:col>
      <xdr:colOff>123825</xdr:colOff>
      <xdr:row>29</xdr:row>
      <xdr:rowOff>136625</xdr:rowOff>
    </xdr:to>
    <xdr:sp macro="" textlink="">
      <xdr:nvSpPr>
        <xdr:cNvPr id="153" name="楕円 152">
          <a:extLst>
            <a:ext uri="{FF2B5EF4-FFF2-40B4-BE49-F238E27FC236}">
              <a16:creationId xmlns:a16="http://schemas.microsoft.com/office/drawing/2014/main" id="{DE259F03-5673-4228-BAF9-EB54DE735681}"/>
            </a:ext>
          </a:extLst>
        </xdr:cNvPr>
        <xdr:cNvSpPr/>
      </xdr:nvSpPr>
      <xdr:spPr>
        <a:xfrm>
          <a:off x="11747500" y="50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85825</xdr:rowOff>
    </xdr:from>
    <xdr:to>
      <xdr:col>64</xdr:col>
      <xdr:colOff>73025</xdr:colOff>
      <xdr:row>29</xdr:row>
      <xdr:rowOff>155684</xdr:rowOff>
    </xdr:to>
    <xdr:cxnSp macro="">
      <xdr:nvCxnSpPr>
        <xdr:cNvPr id="154" name="直線コネクタ 153">
          <a:extLst>
            <a:ext uri="{FF2B5EF4-FFF2-40B4-BE49-F238E27FC236}">
              <a16:creationId xmlns:a16="http://schemas.microsoft.com/office/drawing/2014/main" id="{DAA89FE4-ED40-4207-9381-3681FA7AD6CE}"/>
            </a:ext>
          </a:extLst>
        </xdr:cNvPr>
        <xdr:cNvCxnSpPr/>
      </xdr:nvCxnSpPr>
      <xdr:spPr>
        <a:xfrm>
          <a:off x="11798300" y="5057875"/>
          <a:ext cx="762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EB221A2A-9071-4786-9CFF-D04A03CBDD71}"/>
            </a:ext>
          </a:extLst>
        </xdr:cNvPr>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FA3DFE22-74A7-4E1B-851C-87798664B6FC}"/>
            </a:ext>
          </a:extLst>
        </xdr:cNvPr>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926FED37-4053-4DA7-A022-9946BEDC98E2}"/>
            </a:ext>
          </a:extLst>
        </xdr:cNvPr>
        <xdr:cNvSpPr txBox="1"/>
      </xdr:nvSpPr>
      <xdr:spPr>
        <a:xfrm>
          <a:off x="12325427" y="48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58" name="n_4aveValue債務償還比率">
          <a:extLst>
            <a:ext uri="{FF2B5EF4-FFF2-40B4-BE49-F238E27FC236}">
              <a16:creationId xmlns:a16="http://schemas.microsoft.com/office/drawing/2014/main" id="{4EBFE1A9-92A0-44EB-8C02-6A450C78D264}"/>
            </a:ext>
          </a:extLst>
        </xdr:cNvPr>
        <xdr:cNvSpPr txBox="1"/>
      </xdr:nvSpPr>
      <xdr:spPr>
        <a:xfrm>
          <a:off x="11563427" y="5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67527</xdr:rowOff>
    </xdr:from>
    <xdr:ext cx="469744" cy="259045"/>
    <xdr:sp macro="" textlink="">
      <xdr:nvSpPr>
        <xdr:cNvPr id="159" name="n_1mainValue債務償還比率">
          <a:extLst>
            <a:ext uri="{FF2B5EF4-FFF2-40B4-BE49-F238E27FC236}">
              <a16:creationId xmlns:a16="http://schemas.microsoft.com/office/drawing/2014/main" id="{5203343B-A4C4-4DC6-BFEE-58980AB6F13B}"/>
            </a:ext>
          </a:extLst>
        </xdr:cNvPr>
        <xdr:cNvSpPr txBox="1"/>
      </xdr:nvSpPr>
      <xdr:spPr>
        <a:xfrm>
          <a:off x="13836727" y="53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99413</xdr:rowOff>
    </xdr:from>
    <xdr:ext cx="469744" cy="259045"/>
    <xdr:sp macro="" textlink="">
      <xdr:nvSpPr>
        <xdr:cNvPr id="160" name="n_2mainValue債務償還比率">
          <a:extLst>
            <a:ext uri="{FF2B5EF4-FFF2-40B4-BE49-F238E27FC236}">
              <a16:creationId xmlns:a16="http://schemas.microsoft.com/office/drawing/2014/main" id="{CCDF9B91-8766-4250-829C-5E4E7BB2BBEE}"/>
            </a:ext>
          </a:extLst>
        </xdr:cNvPr>
        <xdr:cNvSpPr txBox="1"/>
      </xdr:nvSpPr>
      <xdr:spPr>
        <a:xfrm>
          <a:off x="13087427" y="524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26161</xdr:rowOff>
    </xdr:from>
    <xdr:ext cx="469744" cy="259045"/>
    <xdr:sp macro="" textlink="">
      <xdr:nvSpPr>
        <xdr:cNvPr id="161" name="n_3mainValue債務償還比率">
          <a:extLst>
            <a:ext uri="{FF2B5EF4-FFF2-40B4-BE49-F238E27FC236}">
              <a16:creationId xmlns:a16="http://schemas.microsoft.com/office/drawing/2014/main" id="{931C04A3-2CAD-4F19-9915-A96D2425073C}"/>
            </a:ext>
          </a:extLst>
        </xdr:cNvPr>
        <xdr:cNvSpPr txBox="1"/>
      </xdr:nvSpPr>
      <xdr:spPr>
        <a:xfrm>
          <a:off x="12325427" y="51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153152</xdr:rowOff>
    </xdr:from>
    <xdr:ext cx="469744" cy="259045"/>
    <xdr:sp macro="" textlink="">
      <xdr:nvSpPr>
        <xdr:cNvPr id="162" name="n_4mainValue債務償還比率">
          <a:extLst>
            <a:ext uri="{FF2B5EF4-FFF2-40B4-BE49-F238E27FC236}">
              <a16:creationId xmlns:a16="http://schemas.microsoft.com/office/drawing/2014/main" id="{816F5F5D-39AE-4E8C-B67B-79AB82FD6F35}"/>
            </a:ext>
          </a:extLst>
        </xdr:cNvPr>
        <xdr:cNvSpPr txBox="1"/>
      </xdr:nvSpPr>
      <xdr:spPr>
        <a:xfrm>
          <a:off x="11563427" y="47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E983ADD-9E25-41EF-BC6B-8523D910161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28CEC0B-464B-435C-BC24-E7F0778A055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AB7C232-C547-44B3-95B1-995186A3D10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6023466-506F-4705-9FB6-5FC61C78B34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56506D7-352F-4075-A881-32791A7D01E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63B7CDE-05F7-438B-BE24-14C85C2B0A7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D418FC-3D95-4D94-A864-5C4AEDEB7D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8BF30F-8ABB-4B0F-A101-FC41BE6955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9CAF19-79E0-4D0F-BFB5-29663DAAC8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428F8A-59FA-4484-A58F-A55B593BA9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D59778-EA9D-4BD8-9770-E91A0EF324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E3E1E4-8DBE-4F66-BF03-697BDCC050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844C3E-CB27-4E02-90B6-BCBABFC59B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A61933-479F-4184-B6E0-348BE88189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28979C-D809-4FF7-B379-D1F6FDB1CB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0075DE-710F-4EED-9431-707E9015C1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F4C41E-7076-41C1-B036-372EE15E95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1E7DEE-FB05-4BD1-9155-365083D6D6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B923F3-E1D3-4182-94B9-86E2D309EA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7502BE-256E-4A5F-858F-6F74F7DFFC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36B0A7-246B-4ACF-B871-2B20267C22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9666DC-F6CC-4B50-901B-750D7DAAB4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CD14E5-A768-4436-877F-807F58C848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B79A72-7E0F-44EE-95ED-03E440F1C8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9D9A3F-0738-4ACA-B486-C807E7FB3C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AD856F-A52D-44F4-BF72-83199577A6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6B4FCA-8A12-4EA1-9497-93A93A8DC1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A7D01F-961A-4955-8DE3-7282C0184D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B04B01-7E41-4B39-89BD-19D8EBC571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16648C-46AA-4376-8084-4D44D1D0D0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87C7C9-E360-4DC6-8C8B-6EECE2B367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76ACF6-65BF-4908-8514-BCD21413EF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BBD806-7C9E-458E-B144-B184E15B6E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83D854-8B2E-45B9-BC68-1D63782BA4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6276A3-B647-4974-BEE6-85DF55AF3D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D72568-B402-4F98-A406-C41D2420233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035354-5D82-4005-A754-5B97AE91EB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94EBFA-57F8-4D34-8628-0B5435E217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52A2EC-5969-44E4-ACCF-5EDCE22DE2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AC78B7-1D58-462F-868A-18B3A66389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F8B8FC-7EE5-47B9-A902-CBBD592630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FE9F82-A495-4199-9383-EE035525C5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F55854-7438-49FB-8BD6-5B1AB86493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492248-C5FA-4EB2-B1DB-69022A54CE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F27704-A12A-4E4F-AE79-1FC60E2825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96F23F-73DF-4112-9DDE-52F740FF70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61EBCC-7E66-4D0A-9E1D-78A1AC2F27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89962E-4623-4598-98EE-D9956D67DD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624487A-B97B-49B1-B07B-3C07D13821F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448339C-D5BD-45D4-955E-8C0491983F6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72EC300-5833-49E1-8DE7-BD0C746928E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22D3F2D-8B57-41B9-88C2-67CF55EA36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F78FE2B-4D29-491C-A031-96DFFE1268B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20B9D85-37C4-465D-B0C2-6DB7A21F0D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FE547F1-917D-4E9D-994F-71A5979807C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E0ED909-9AC3-4E08-8375-99B77592433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B4A6A91-55D9-40B9-B8E9-EE0E894BB5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6735CF5-3693-4FD2-8ABE-4549F0B8DF6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31CA911-0AF1-4FA1-A210-AA90DC138D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F93D81-4EBA-40EB-B264-CA9CE2A253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A9109F-7FBE-49AF-A88D-DA37322C2B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A81E3CB-FF55-46A5-AA6E-CC07F3FFC0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2BE6ECD3-6B4B-4200-8AB7-7BA42F3E4F8E}"/>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4496FF0F-C835-4A4A-8EB0-F2B9405BFC5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906282E7-4BAB-4588-8F32-1D6B148A27FC}"/>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8026FE52-A158-40F9-8E74-702BDA4647EB}"/>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93BC0138-5C5A-4495-8000-2532DCF12918}"/>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F29800F1-3976-41E0-8CE1-37942A62502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939460FB-724D-4D17-9C56-DCAD3857B3C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736DD7F2-E7DC-4744-BC10-3AEE2434C33B}"/>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E3AA732E-BF48-4294-9A87-CFBB44610424}"/>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C18DF012-BC16-4386-B503-AD471B8D68F5}"/>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442D22CF-4B07-4A2D-8D53-8818A759525A}"/>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3DCB10-DC9F-4734-8C01-45EBD5AA3D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278DB3-FA01-419C-BF5A-A01BB97475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BC1B47-FD11-4E91-8426-784D323179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217154-6C58-4A66-AA74-EFEB9FC660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DC22AF4-E6E8-4C40-806E-FE1BF68905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F1E52700-889B-4FA3-AC64-08DC7780B41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道路】&#10;有形固定資産減価償却率該当値テキスト">
          <a:extLst>
            <a:ext uri="{FF2B5EF4-FFF2-40B4-BE49-F238E27FC236}">
              <a16:creationId xmlns:a16="http://schemas.microsoft.com/office/drawing/2014/main" id="{2BC449A1-8904-43EC-9327-96E1238D5B81}"/>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49893</xdr:rowOff>
    </xdr:from>
    <xdr:to>
      <xdr:col>20</xdr:col>
      <xdr:colOff>38100</xdr:colOff>
      <xdr:row>39</xdr:row>
      <xdr:rowOff>151493</xdr:rowOff>
    </xdr:to>
    <xdr:sp macro="" textlink="">
      <xdr:nvSpPr>
        <xdr:cNvPr id="76" name="楕円 75">
          <a:extLst>
            <a:ext uri="{FF2B5EF4-FFF2-40B4-BE49-F238E27FC236}">
              <a16:creationId xmlns:a16="http://schemas.microsoft.com/office/drawing/2014/main" id="{84FE2EAA-0C25-4B52-AC1E-EEAFF305AD63}"/>
            </a:ext>
          </a:extLst>
        </xdr:cNvPr>
        <xdr:cNvSpPr/>
      </xdr:nvSpPr>
      <xdr:spPr>
        <a:xfrm>
          <a:off x="3746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100693</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1AF0436D-D997-4EDF-974E-43D84CC32C23}"/>
            </a:ext>
          </a:extLst>
        </xdr:cNvPr>
        <xdr:cNvCxnSpPr/>
      </xdr:nvCxnSpPr>
      <xdr:spPr>
        <a:xfrm>
          <a:off x="3797300" y="678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18869</xdr:rowOff>
    </xdr:from>
    <xdr:to>
      <xdr:col>15</xdr:col>
      <xdr:colOff>101600</xdr:colOff>
      <xdr:row>39</xdr:row>
      <xdr:rowOff>120469</xdr:rowOff>
    </xdr:to>
    <xdr:sp macro="" textlink="">
      <xdr:nvSpPr>
        <xdr:cNvPr id="78" name="楕円 77">
          <a:extLst>
            <a:ext uri="{FF2B5EF4-FFF2-40B4-BE49-F238E27FC236}">
              <a16:creationId xmlns:a16="http://schemas.microsoft.com/office/drawing/2014/main" id="{710CA0F2-7921-4C68-8201-78C424FB6849}"/>
            </a:ext>
          </a:extLst>
        </xdr:cNvPr>
        <xdr:cNvSpPr/>
      </xdr:nvSpPr>
      <xdr:spPr>
        <a:xfrm>
          <a:off x="2857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69669</xdr:rowOff>
    </xdr:from>
    <xdr:to>
      <xdr:col>19</xdr:col>
      <xdr:colOff>177800</xdr:colOff>
      <xdr:row>39</xdr:row>
      <xdr:rowOff>100693</xdr:rowOff>
    </xdr:to>
    <xdr:cxnSp macro="">
      <xdr:nvCxnSpPr>
        <xdr:cNvPr id="79" name="直線コネクタ 78">
          <a:extLst>
            <a:ext uri="{FF2B5EF4-FFF2-40B4-BE49-F238E27FC236}">
              <a16:creationId xmlns:a16="http://schemas.microsoft.com/office/drawing/2014/main" id="{9F1CADED-CBA1-4409-A877-E638C606CE5D}"/>
            </a:ext>
          </a:extLst>
        </xdr:cNvPr>
        <xdr:cNvCxnSpPr/>
      </xdr:nvCxnSpPr>
      <xdr:spPr>
        <a:xfrm>
          <a:off x="2908300" y="675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157662</xdr:rowOff>
    </xdr:from>
    <xdr:to>
      <xdr:col>10</xdr:col>
      <xdr:colOff>165100</xdr:colOff>
      <xdr:row>39</xdr:row>
      <xdr:rowOff>87812</xdr:rowOff>
    </xdr:to>
    <xdr:sp macro="" textlink="">
      <xdr:nvSpPr>
        <xdr:cNvPr id="80" name="楕円 79">
          <a:extLst>
            <a:ext uri="{FF2B5EF4-FFF2-40B4-BE49-F238E27FC236}">
              <a16:creationId xmlns:a16="http://schemas.microsoft.com/office/drawing/2014/main" id="{D71B7D40-1359-4774-A58C-B53615D8F85C}"/>
            </a:ext>
          </a:extLst>
        </xdr:cNvPr>
        <xdr:cNvSpPr/>
      </xdr:nvSpPr>
      <xdr:spPr>
        <a:xfrm>
          <a:off x="1968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37012</xdr:rowOff>
    </xdr:from>
    <xdr:to>
      <xdr:col>15</xdr:col>
      <xdr:colOff>50800</xdr:colOff>
      <xdr:row>39</xdr:row>
      <xdr:rowOff>69669</xdr:rowOff>
    </xdr:to>
    <xdr:cxnSp macro="">
      <xdr:nvCxnSpPr>
        <xdr:cNvPr id="81" name="直線コネクタ 80">
          <a:extLst>
            <a:ext uri="{FF2B5EF4-FFF2-40B4-BE49-F238E27FC236}">
              <a16:creationId xmlns:a16="http://schemas.microsoft.com/office/drawing/2014/main" id="{C6905EE5-82B6-4E49-9902-0E6E57AB1719}"/>
            </a:ext>
          </a:extLst>
        </xdr:cNvPr>
        <xdr:cNvCxnSpPr/>
      </xdr:nvCxnSpPr>
      <xdr:spPr>
        <a:xfrm>
          <a:off x="2019300" y="67235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a:extLst>
            <a:ext uri="{FF2B5EF4-FFF2-40B4-BE49-F238E27FC236}">
              <a16:creationId xmlns:a16="http://schemas.microsoft.com/office/drawing/2014/main" id="{C379E8DC-6A2C-4A78-9FD1-300F9983769A}"/>
            </a:ext>
          </a:extLst>
        </xdr:cNvPr>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37012</xdr:rowOff>
    </xdr:to>
    <xdr:cxnSp macro="">
      <xdr:nvCxnSpPr>
        <xdr:cNvPr id="83" name="直線コネクタ 82">
          <a:extLst>
            <a:ext uri="{FF2B5EF4-FFF2-40B4-BE49-F238E27FC236}">
              <a16:creationId xmlns:a16="http://schemas.microsoft.com/office/drawing/2014/main" id="{9CEA6F50-F3F1-4A57-BAD0-D547E6DEA505}"/>
            </a:ext>
          </a:extLst>
        </xdr:cNvPr>
        <xdr:cNvCxnSpPr/>
      </xdr:nvCxnSpPr>
      <xdr:spPr>
        <a:xfrm>
          <a:off x="1130300" y="669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DCBE507B-772B-45D6-B272-152E8C1A5895}"/>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E1D3C5BC-9986-47FB-B7F3-002AB1B6D913}"/>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662D72F2-7486-4F64-A680-325D48C27F39}"/>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17C186FA-EB85-40C3-B77E-8912F632807C}"/>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142620</xdr:rowOff>
    </xdr:from>
    <xdr:ext cx="405111" cy="259045"/>
    <xdr:sp macro="" textlink="">
      <xdr:nvSpPr>
        <xdr:cNvPr id="88" name="n_1mainValue【道路】&#10;有形固定資産減価償却率">
          <a:extLst>
            <a:ext uri="{FF2B5EF4-FFF2-40B4-BE49-F238E27FC236}">
              <a16:creationId xmlns:a16="http://schemas.microsoft.com/office/drawing/2014/main" id="{CE3AB289-AD14-46D6-90D2-A692B52DB7A9}"/>
            </a:ext>
          </a:extLst>
        </xdr:cNvPr>
        <xdr:cNvSpPr txBox="1"/>
      </xdr:nvSpPr>
      <xdr:spPr>
        <a:xfrm>
          <a:off x="3582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111596</xdr:rowOff>
    </xdr:from>
    <xdr:ext cx="405111" cy="259045"/>
    <xdr:sp macro="" textlink="">
      <xdr:nvSpPr>
        <xdr:cNvPr id="89" name="n_2mainValue【道路】&#10;有形固定資産減価償却率">
          <a:extLst>
            <a:ext uri="{FF2B5EF4-FFF2-40B4-BE49-F238E27FC236}">
              <a16:creationId xmlns:a16="http://schemas.microsoft.com/office/drawing/2014/main" id="{AF1C1B20-371E-46DD-8766-6B3F43766580}"/>
            </a:ext>
          </a:extLst>
        </xdr:cNvPr>
        <xdr:cNvSpPr txBox="1"/>
      </xdr:nvSpPr>
      <xdr:spPr>
        <a:xfrm>
          <a:off x="2705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78939</xdr:rowOff>
    </xdr:from>
    <xdr:ext cx="405111" cy="259045"/>
    <xdr:sp macro="" textlink="">
      <xdr:nvSpPr>
        <xdr:cNvPr id="90" name="n_3mainValue【道路】&#10;有形固定資産減価償却率">
          <a:extLst>
            <a:ext uri="{FF2B5EF4-FFF2-40B4-BE49-F238E27FC236}">
              <a16:creationId xmlns:a16="http://schemas.microsoft.com/office/drawing/2014/main" id="{F50B0042-47EB-48F7-9D9F-41ACA0BC550C}"/>
            </a:ext>
          </a:extLst>
        </xdr:cNvPr>
        <xdr:cNvSpPr txBox="1"/>
      </xdr:nvSpPr>
      <xdr:spPr>
        <a:xfrm>
          <a:off x="1816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FA224B7E-ADC1-4897-96C3-67BC3E2B2705}"/>
            </a:ext>
          </a:extLst>
        </xdr:cNvPr>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0322C7-FE0C-4586-9789-3E455CFC03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120C27-AFAE-4A03-B907-583F572551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A54DEEF-F725-4A92-8716-58B5970C80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8216905-8AA3-43C0-9610-AD4DF107DB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498514D-71D0-4392-BC65-E738EF31A7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E8EBFE7-09D9-4E87-8445-E4E1E0FE3F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6C1DC33-1373-4C63-A0DF-920BBB4B54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AF47694-20B6-4AA5-A7E1-5C994E29F9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7CA3869-0820-4DA1-AF1D-7B5B64DAA3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92FD26C-7C16-4A17-A2D2-CCADB1C746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5F60E46-894D-4464-AB32-A394C2662F1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26A43E6-D0D6-4DC3-A8EA-EDCE4BE016E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AF674D7-9CE7-41A2-8510-06BB7024C8C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75BE8C07-37E4-4C1E-9F33-18F3E713A10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8F4066A-1B68-4E26-8785-D09BA921EF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E5A40D3-46AE-4907-B3FC-2E7FF41B678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660ECDC-3ED5-4A77-B4A7-594AF0DAF0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C8751041-C5B3-4BC4-A326-E439A933D63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95AF417-8425-4DA7-AD15-1E203F7F8A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1881DA6-72FF-4CE3-9679-1C56F2FDB5B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3FE899C-699F-483D-8F12-389CDB3BAD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ACB7B42F-C9ED-4E76-B16D-22DFA56D315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96C0A02-CE47-4A99-AAF2-DE937A9324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7CE82EE6-D161-491E-9980-B5449CD2407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55C1E9FE-58DF-41BC-A78F-7F0FD1738566}"/>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124D297F-4E52-45CF-A711-C7FAE723FEE3}"/>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F768C62D-0CE9-458A-9E25-65F8A31D858D}"/>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C94649D3-DDB3-4E73-B37F-764DE29CDEB8}"/>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BE6CB068-1988-476F-BB12-1C3F5E0E0722}"/>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AD032CE2-34F5-4E2D-937D-D9011F1EAB68}"/>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E66FF587-D685-4AD8-80D0-6153E16A6FA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5D9087D2-E5C0-4214-BC58-C34AED8A2457}"/>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B0B8C40A-2B9D-4CFD-9110-DE99D5F67992}"/>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6529C56A-C219-428E-ABAD-79637C6F1644}"/>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FF0023-9D3F-4549-BDED-8EB7CA6C1A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C3AE996-4E44-4FC5-AE4E-2D99F93CC9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58EBA06-F469-49FF-B1D0-8C684C2CA1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9210444-1F8B-420B-A57A-D743339A52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DEFE1EC-C924-477D-852B-7416A34D64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125794</xdr:rowOff>
    </xdr:from>
    <xdr:to>
      <xdr:col>55</xdr:col>
      <xdr:colOff>50800</xdr:colOff>
      <xdr:row>41</xdr:row>
      <xdr:rowOff>55944</xdr:rowOff>
    </xdr:to>
    <xdr:sp macro="" textlink="">
      <xdr:nvSpPr>
        <xdr:cNvPr id="131" name="楕円 130">
          <a:extLst>
            <a:ext uri="{FF2B5EF4-FFF2-40B4-BE49-F238E27FC236}">
              <a16:creationId xmlns:a16="http://schemas.microsoft.com/office/drawing/2014/main" id="{4EB88727-9006-433A-B210-4A93F962E906}"/>
            </a:ext>
          </a:extLst>
        </xdr:cNvPr>
        <xdr:cNvSpPr/>
      </xdr:nvSpPr>
      <xdr:spPr>
        <a:xfrm>
          <a:off x="10426700" y="6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104221</xdr:rowOff>
    </xdr:from>
    <xdr:ext cx="534377" cy="259045"/>
    <xdr:sp macro="" textlink="">
      <xdr:nvSpPr>
        <xdr:cNvPr id="132" name="【道路】&#10;一人当たり延長該当値テキスト">
          <a:extLst>
            <a:ext uri="{FF2B5EF4-FFF2-40B4-BE49-F238E27FC236}">
              <a16:creationId xmlns:a16="http://schemas.microsoft.com/office/drawing/2014/main" id="{F2E2B735-F97E-481F-A845-58226816350C}"/>
            </a:ext>
          </a:extLst>
        </xdr:cNvPr>
        <xdr:cNvSpPr txBox="1"/>
      </xdr:nvSpPr>
      <xdr:spPr>
        <a:xfrm>
          <a:off x="10515600" y="69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128860</xdr:rowOff>
    </xdr:from>
    <xdr:to>
      <xdr:col>50</xdr:col>
      <xdr:colOff>165100</xdr:colOff>
      <xdr:row>41</xdr:row>
      <xdr:rowOff>59010</xdr:rowOff>
    </xdr:to>
    <xdr:sp macro="" textlink="">
      <xdr:nvSpPr>
        <xdr:cNvPr id="133" name="楕円 132">
          <a:extLst>
            <a:ext uri="{FF2B5EF4-FFF2-40B4-BE49-F238E27FC236}">
              <a16:creationId xmlns:a16="http://schemas.microsoft.com/office/drawing/2014/main" id="{63E3B9CB-821D-45B2-AE94-217EF66EF54F}"/>
            </a:ext>
          </a:extLst>
        </xdr:cNvPr>
        <xdr:cNvSpPr/>
      </xdr:nvSpPr>
      <xdr:spPr>
        <a:xfrm>
          <a:off x="9588500" y="69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5144</xdr:rowOff>
    </xdr:from>
    <xdr:to>
      <xdr:col>55</xdr:col>
      <xdr:colOff>0</xdr:colOff>
      <xdr:row>41</xdr:row>
      <xdr:rowOff>8210</xdr:rowOff>
    </xdr:to>
    <xdr:cxnSp macro="">
      <xdr:nvCxnSpPr>
        <xdr:cNvPr id="134" name="直線コネクタ 133">
          <a:extLst>
            <a:ext uri="{FF2B5EF4-FFF2-40B4-BE49-F238E27FC236}">
              <a16:creationId xmlns:a16="http://schemas.microsoft.com/office/drawing/2014/main" id="{0503FB82-5195-48A7-B79A-452A356D54E9}"/>
            </a:ext>
          </a:extLst>
        </xdr:cNvPr>
        <xdr:cNvCxnSpPr/>
      </xdr:nvCxnSpPr>
      <xdr:spPr>
        <a:xfrm flipV="1">
          <a:off x="9639300" y="7034594"/>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131132</xdr:rowOff>
    </xdr:from>
    <xdr:to>
      <xdr:col>46</xdr:col>
      <xdr:colOff>38100</xdr:colOff>
      <xdr:row>41</xdr:row>
      <xdr:rowOff>61282</xdr:rowOff>
    </xdr:to>
    <xdr:sp macro="" textlink="">
      <xdr:nvSpPr>
        <xdr:cNvPr id="135" name="楕円 134">
          <a:extLst>
            <a:ext uri="{FF2B5EF4-FFF2-40B4-BE49-F238E27FC236}">
              <a16:creationId xmlns:a16="http://schemas.microsoft.com/office/drawing/2014/main" id="{CF18428D-5098-4F0D-84E8-7AEBD4B855CB}"/>
            </a:ext>
          </a:extLst>
        </xdr:cNvPr>
        <xdr:cNvSpPr/>
      </xdr:nvSpPr>
      <xdr:spPr>
        <a:xfrm>
          <a:off x="8699500" y="69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8210</xdr:rowOff>
    </xdr:from>
    <xdr:to>
      <xdr:col>50</xdr:col>
      <xdr:colOff>114300</xdr:colOff>
      <xdr:row>41</xdr:row>
      <xdr:rowOff>10482</xdr:rowOff>
    </xdr:to>
    <xdr:cxnSp macro="">
      <xdr:nvCxnSpPr>
        <xdr:cNvPr id="136" name="直線コネクタ 135">
          <a:extLst>
            <a:ext uri="{FF2B5EF4-FFF2-40B4-BE49-F238E27FC236}">
              <a16:creationId xmlns:a16="http://schemas.microsoft.com/office/drawing/2014/main" id="{9FB4A595-2681-4C56-BB1F-76DDC6503985}"/>
            </a:ext>
          </a:extLst>
        </xdr:cNvPr>
        <xdr:cNvCxnSpPr/>
      </xdr:nvCxnSpPr>
      <xdr:spPr>
        <a:xfrm flipV="1">
          <a:off x="8750300" y="7037660"/>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136527</xdr:rowOff>
    </xdr:from>
    <xdr:to>
      <xdr:col>36</xdr:col>
      <xdr:colOff>165100</xdr:colOff>
      <xdr:row>41</xdr:row>
      <xdr:rowOff>66677</xdr:rowOff>
    </xdr:to>
    <xdr:sp macro="" textlink="">
      <xdr:nvSpPr>
        <xdr:cNvPr id="137" name="楕円 136">
          <a:extLst>
            <a:ext uri="{FF2B5EF4-FFF2-40B4-BE49-F238E27FC236}">
              <a16:creationId xmlns:a16="http://schemas.microsoft.com/office/drawing/2014/main" id="{37CA0C04-516A-4922-A467-B61674E65562}"/>
            </a:ext>
          </a:extLst>
        </xdr:cNvPr>
        <xdr:cNvSpPr/>
      </xdr:nvSpPr>
      <xdr:spPr>
        <a:xfrm>
          <a:off x="6921500" y="69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3312</xdr:rowOff>
    </xdr:from>
    <xdr:ext cx="534377" cy="259045"/>
    <xdr:sp macro="" textlink="">
      <xdr:nvSpPr>
        <xdr:cNvPr id="138" name="n_1aveValue【道路】&#10;一人当たり延長">
          <a:extLst>
            <a:ext uri="{FF2B5EF4-FFF2-40B4-BE49-F238E27FC236}">
              <a16:creationId xmlns:a16="http://schemas.microsoft.com/office/drawing/2014/main" id="{CF3E2F74-DDF5-4F5E-80E9-B89F74440D42}"/>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9" name="n_2aveValue【道路】&#10;一人当たり延長">
          <a:extLst>
            <a:ext uri="{FF2B5EF4-FFF2-40B4-BE49-F238E27FC236}">
              <a16:creationId xmlns:a16="http://schemas.microsoft.com/office/drawing/2014/main" id="{BEB6ECC1-D3DD-4FC1-8E61-9FE2E594470F}"/>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0" name="n_3aveValue【道路】&#10;一人当たり延長">
          <a:extLst>
            <a:ext uri="{FF2B5EF4-FFF2-40B4-BE49-F238E27FC236}">
              <a16:creationId xmlns:a16="http://schemas.microsoft.com/office/drawing/2014/main" id="{0C10C51C-3FBB-4D9E-B6AB-BDAE31788E6D}"/>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1" name="n_4aveValue【道路】&#10;一人当たり延長">
          <a:extLst>
            <a:ext uri="{FF2B5EF4-FFF2-40B4-BE49-F238E27FC236}">
              <a16:creationId xmlns:a16="http://schemas.microsoft.com/office/drawing/2014/main" id="{736C0598-935C-4013-848E-265D1BBA8864}"/>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50137</xdr:rowOff>
    </xdr:from>
    <xdr:ext cx="534377" cy="259045"/>
    <xdr:sp macro="" textlink="">
      <xdr:nvSpPr>
        <xdr:cNvPr id="142" name="n_1mainValue【道路】&#10;一人当たり延長">
          <a:extLst>
            <a:ext uri="{FF2B5EF4-FFF2-40B4-BE49-F238E27FC236}">
              <a16:creationId xmlns:a16="http://schemas.microsoft.com/office/drawing/2014/main" id="{0035A643-D169-4352-865D-0B9C25A384E7}"/>
            </a:ext>
          </a:extLst>
        </xdr:cNvPr>
        <xdr:cNvSpPr txBox="1"/>
      </xdr:nvSpPr>
      <xdr:spPr>
        <a:xfrm>
          <a:off x="9359411" y="70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52409</xdr:rowOff>
    </xdr:from>
    <xdr:ext cx="534377" cy="259045"/>
    <xdr:sp macro="" textlink="">
      <xdr:nvSpPr>
        <xdr:cNvPr id="143" name="n_2mainValue【道路】&#10;一人当たり延長">
          <a:extLst>
            <a:ext uri="{FF2B5EF4-FFF2-40B4-BE49-F238E27FC236}">
              <a16:creationId xmlns:a16="http://schemas.microsoft.com/office/drawing/2014/main" id="{27E52F98-E4A7-483A-AB90-BB19D27650CB}"/>
            </a:ext>
          </a:extLst>
        </xdr:cNvPr>
        <xdr:cNvSpPr txBox="1"/>
      </xdr:nvSpPr>
      <xdr:spPr>
        <a:xfrm>
          <a:off x="8483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57804</xdr:rowOff>
    </xdr:from>
    <xdr:ext cx="534377" cy="259045"/>
    <xdr:sp macro="" textlink="">
      <xdr:nvSpPr>
        <xdr:cNvPr id="144" name="n_4mainValue【道路】&#10;一人当たり延長">
          <a:extLst>
            <a:ext uri="{FF2B5EF4-FFF2-40B4-BE49-F238E27FC236}">
              <a16:creationId xmlns:a16="http://schemas.microsoft.com/office/drawing/2014/main" id="{0B0D7210-EA89-4398-A824-B4B8AB988410}"/>
            </a:ext>
          </a:extLst>
        </xdr:cNvPr>
        <xdr:cNvSpPr txBox="1"/>
      </xdr:nvSpPr>
      <xdr:spPr>
        <a:xfrm>
          <a:off x="6705111" y="70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7450A3F-95B7-4D80-95CE-44278BBF41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3421D272-643D-42DE-AEFC-75AD2A28DD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4C28D354-7D25-4E43-B508-60826E28A7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1A4F386B-C8F1-4688-B6A1-F91D824463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833137B7-C05C-433D-9E11-499660CC8F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9E576E4D-8EBA-48D0-B1FD-E56A67E1B9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B5C7D8B-B655-4824-A7AD-EA49D0EF48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510FB478-3610-41FA-B27B-85F0EE72A1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4164607A-9E7A-43EE-B0E4-B32F529D99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9EFAEB5-A93C-4567-A9D2-C51D38D787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153803B3-3DF6-477A-8B33-4BB4C23259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9ED6E02C-A84C-46CE-8458-3276C271E7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79AFA777-B23A-4AD6-856E-540D89F3C36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48C5D683-02AE-40D1-A205-85902236EEA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0E48C2C9-1B27-4EB9-BFC4-41455511E83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B88C8E1F-DEC3-4FB4-A542-1AEB3281C84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CCA95845-97CB-4662-B81C-58808B1539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8DCC6395-E507-4B51-8147-BDD6F67B05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8A8D5E25-DB6E-4B8A-B054-B24A7EF8BA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523FAD7E-34CA-4632-A6FD-9954EEB582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63BD3C4B-AE83-416D-8E5E-35797353A97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B5071329-7406-453B-B507-AA3BBD6F4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3F9D45D1-03B6-40E5-9C0D-582D51E987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79F662C-BECC-439E-BCA6-78266B912D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BF549F61-C518-49AF-BA3D-7E9776EEDC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0" name="直線コネクタ 169">
          <a:extLst>
            <a:ext uri="{FF2B5EF4-FFF2-40B4-BE49-F238E27FC236}">
              <a16:creationId xmlns:a16="http://schemas.microsoft.com/office/drawing/2014/main" id="{4AD5790E-91DC-4B1E-BB58-63B73D6CFC55}"/>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BBC66EA3-6D46-4E02-B94C-62633028DA39}"/>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2" name="直線コネクタ 171">
          <a:extLst>
            <a:ext uri="{FF2B5EF4-FFF2-40B4-BE49-F238E27FC236}">
              <a16:creationId xmlns:a16="http://schemas.microsoft.com/office/drawing/2014/main" id="{51C23D5E-7B26-4751-A2C3-06E12E42C461}"/>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31FCA036-2BFA-42AC-9414-72C069A58CDA}"/>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4" name="直線コネクタ 173">
          <a:extLst>
            <a:ext uri="{FF2B5EF4-FFF2-40B4-BE49-F238E27FC236}">
              <a16:creationId xmlns:a16="http://schemas.microsoft.com/office/drawing/2014/main" id="{DDB010CD-A951-4B64-8E33-86440113DB87}"/>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23D01B2-5A9C-41AC-8672-57B9E78B1F51}"/>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6" name="フローチャート: 判断 175">
          <a:extLst>
            <a:ext uri="{FF2B5EF4-FFF2-40B4-BE49-F238E27FC236}">
              <a16:creationId xmlns:a16="http://schemas.microsoft.com/office/drawing/2014/main" id="{E83E5340-1005-4B99-8F49-7156A7D1698C}"/>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7" name="フローチャート: 判断 176">
          <a:extLst>
            <a:ext uri="{FF2B5EF4-FFF2-40B4-BE49-F238E27FC236}">
              <a16:creationId xmlns:a16="http://schemas.microsoft.com/office/drawing/2014/main" id="{32231425-9969-44CA-9CCE-1AFEA43EC3FC}"/>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8" name="フローチャート: 判断 177">
          <a:extLst>
            <a:ext uri="{FF2B5EF4-FFF2-40B4-BE49-F238E27FC236}">
              <a16:creationId xmlns:a16="http://schemas.microsoft.com/office/drawing/2014/main" id="{4813A814-6765-47B8-BEF0-5C4F93657273}"/>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9" name="フローチャート: 判断 178">
          <a:extLst>
            <a:ext uri="{FF2B5EF4-FFF2-40B4-BE49-F238E27FC236}">
              <a16:creationId xmlns:a16="http://schemas.microsoft.com/office/drawing/2014/main" id="{06111157-5249-473A-8C78-39DBD5D68903}"/>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0" name="フローチャート: 判断 179">
          <a:extLst>
            <a:ext uri="{FF2B5EF4-FFF2-40B4-BE49-F238E27FC236}">
              <a16:creationId xmlns:a16="http://schemas.microsoft.com/office/drawing/2014/main" id="{D2B1DD95-1491-4CF9-AF6C-806F479CF2B2}"/>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1A0BA9-4278-4DD4-A4F9-966E2DB1B3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7471685-4B3D-41AF-82E1-DB4D1060A0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DFD3CBF-CCF5-403B-877A-FB0D1F3EFD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921EE3-9DC4-49BD-BFD6-1F6758679A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B77EB0-E23A-4674-952E-A7013C00A5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6" name="楕円 185">
          <a:extLst>
            <a:ext uri="{FF2B5EF4-FFF2-40B4-BE49-F238E27FC236}">
              <a16:creationId xmlns:a16="http://schemas.microsoft.com/office/drawing/2014/main" id="{CDFE007C-D905-4743-913C-9897C7E94946}"/>
            </a:ext>
          </a:extLst>
        </xdr:cNvPr>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6CC5DA0D-9E50-421A-90FE-86ECDCE3C134}"/>
            </a:ext>
          </a:extLst>
        </xdr:cNvPr>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88" name="楕円 187">
          <a:extLst>
            <a:ext uri="{FF2B5EF4-FFF2-40B4-BE49-F238E27FC236}">
              <a16:creationId xmlns:a16="http://schemas.microsoft.com/office/drawing/2014/main" id="{511A47C5-0578-49A5-B1B2-13B8498C6544}"/>
            </a:ext>
          </a:extLst>
        </xdr:cNvPr>
        <xdr:cNvSpPr/>
      </xdr:nvSpPr>
      <xdr:spPr>
        <a:xfrm>
          <a:off x="3746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13063</xdr:rowOff>
    </xdr:to>
    <xdr:cxnSp macro="">
      <xdr:nvCxnSpPr>
        <xdr:cNvPr id="189" name="直線コネクタ 188">
          <a:extLst>
            <a:ext uri="{FF2B5EF4-FFF2-40B4-BE49-F238E27FC236}">
              <a16:creationId xmlns:a16="http://schemas.microsoft.com/office/drawing/2014/main" id="{6D207A16-7BF5-46EF-B61D-18342FC4C9B6}"/>
            </a:ext>
          </a:extLst>
        </xdr:cNvPr>
        <xdr:cNvCxnSpPr/>
      </xdr:nvCxnSpPr>
      <xdr:spPr>
        <a:xfrm>
          <a:off x="3797300" y="104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0" name="楕円 189">
          <a:extLst>
            <a:ext uri="{FF2B5EF4-FFF2-40B4-BE49-F238E27FC236}">
              <a16:creationId xmlns:a16="http://schemas.microsoft.com/office/drawing/2014/main" id="{DF88E2BB-59AD-4BC7-9DBA-07459C5AA8EC}"/>
            </a:ext>
          </a:extLst>
        </xdr:cNvPr>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13063</xdr:rowOff>
    </xdr:to>
    <xdr:cxnSp macro="">
      <xdr:nvCxnSpPr>
        <xdr:cNvPr id="191" name="直線コネクタ 190">
          <a:extLst>
            <a:ext uri="{FF2B5EF4-FFF2-40B4-BE49-F238E27FC236}">
              <a16:creationId xmlns:a16="http://schemas.microsoft.com/office/drawing/2014/main" id="{D89191DA-609D-4942-AA88-50E9F7D54080}"/>
            </a:ext>
          </a:extLst>
        </xdr:cNvPr>
        <xdr:cNvCxnSpPr/>
      </xdr:nvCxnSpPr>
      <xdr:spPr>
        <a:xfrm>
          <a:off x="2908300" y="104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2" name="楕円 191">
          <a:extLst>
            <a:ext uri="{FF2B5EF4-FFF2-40B4-BE49-F238E27FC236}">
              <a16:creationId xmlns:a16="http://schemas.microsoft.com/office/drawing/2014/main" id="{3805B50A-ADB7-48C9-8FCC-9EA6ACB273D1}"/>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13063</xdr:rowOff>
    </xdr:to>
    <xdr:cxnSp macro="">
      <xdr:nvCxnSpPr>
        <xdr:cNvPr id="193" name="直線コネクタ 192">
          <a:extLst>
            <a:ext uri="{FF2B5EF4-FFF2-40B4-BE49-F238E27FC236}">
              <a16:creationId xmlns:a16="http://schemas.microsoft.com/office/drawing/2014/main" id="{A2A91A6C-E08E-4256-AC96-6AADFF32F61D}"/>
            </a:ext>
          </a:extLst>
        </xdr:cNvPr>
        <xdr:cNvCxnSpPr/>
      </xdr:nvCxnSpPr>
      <xdr:spPr>
        <a:xfrm>
          <a:off x="2019300" y="104617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99423</xdr:rowOff>
    </xdr:from>
    <xdr:to>
      <xdr:col>6</xdr:col>
      <xdr:colOff>38100</xdr:colOff>
      <xdr:row>61</xdr:row>
      <xdr:rowOff>29573</xdr:rowOff>
    </xdr:to>
    <xdr:sp macro="" textlink="">
      <xdr:nvSpPr>
        <xdr:cNvPr id="194" name="楕円 193">
          <a:extLst>
            <a:ext uri="{FF2B5EF4-FFF2-40B4-BE49-F238E27FC236}">
              <a16:creationId xmlns:a16="http://schemas.microsoft.com/office/drawing/2014/main" id="{F65F5CA1-5F78-4438-A972-5BD1A1FFC6D0}"/>
            </a:ext>
          </a:extLst>
        </xdr:cNvPr>
        <xdr:cNvSpPr/>
      </xdr:nvSpPr>
      <xdr:spPr>
        <a:xfrm>
          <a:off x="1079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150223</xdr:rowOff>
    </xdr:from>
    <xdr:to>
      <xdr:col>10</xdr:col>
      <xdr:colOff>114300</xdr:colOff>
      <xdr:row>61</xdr:row>
      <xdr:rowOff>3266</xdr:rowOff>
    </xdr:to>
    <xdr:cxnSp macro="">
      <xdr:nvCxnSpPr>
        <xdr:cNvPr id="195" name="直線コネクタ 194">
          <a:extLst>
            <a:ext uri="{FF2B5EF4-FFF2-40B4-BE49-F238E27FC236}">
              <a16:creationId xmlns:a16="http://schemas.microsoft.com/office/drawing/2014/main" id="{B780329F-BD71-4082-9614-2E3946254FA6}"/>
            </a:ext>
          </a:extLst>
        </xdr:cNvPr>
        <xdr:cNvCxnSpPr/>
      </xdr:nvCxnSpPr>
      <xdr:spPr>
        <a:xfrm>
          <a:off x="1130300" y="104372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7DA34163-137C-4CD1-96B5-72D0AE6A912A}"/>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8CAF09C-6371-424C-B668-21C419F8CDFF}"/>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F29E7D64-5EDF-419F-B56D-001C936AEC17}"/>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8F9A69B4-81C8-4487-8D1B-3E881573AACB}"/>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54990</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3ECB7CF4-B35D-4799-B358-0BFFC7B43839}"/>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A2EF03D0-F027-443B-A960-BEF01CDEB665}"/>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2011A4E-525E-4011-BF54-2750408F1A2D}"/>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D20CA172-6267-4F78-A895-83AA9BC89933}"/>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C523D89-0C81-4A59-ACDE-093ED4F5F8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73CBE155-34C4-459D-997A-9A7C09BF9D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F72BE55-04CA-47DA-8269-3F44254F14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5085005-9C66-4B0A-A747-C2C7905850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477C5B2-F794-4237-AE97-81DD343B3F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6CD5F4BE-2974-42F2-B48C-98B67B9590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350CD24-9C2E-4B64-BDDE-3679B303B0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CA1CABF-E82C-40F8-A9C0-7CF61FD61A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94540104-9CB5-40D4-9085-317BDEE9003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21892317-0023-473C-AE09-80E6D4EDD8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720A3015-21E8-49A3-A5A9-A54C74C910D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F2AD0FD8-5C9E-43E0-9D92-940F41801B9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49A8835B-26B6-4742-8019-DE166C0186D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a:extLst>
            <a:ext uri="{FF2B5EF4-FFF2-40B4-BE49-F238E27FC236}">
              <a16:creationId xmlns:a16="http://schemas.microsoft.com/office/drawing/2014/main" id="{249C846C-8FB3-49D9-90C6-2D0C6E5AA62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A850F8EE-5F63-4A05-9693-6783BBE2F1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9" name="テキスト ボックス 218">
          <a:extLst>
            <a:ext uri="{FF2B5EF4-FFF2-40B4-BE49-F238E27FC236}">
              <a16:creationId xmlns:a16="http://schemas.microsoft.com/office/drawing/2014/main" id="{2C4CC6BA-BBCB-4EAB-A5E7-3B407457C68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8D33E3A1-FEDE-4A98-A116-283FFA4630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1" name="テキスト ボックス 220">
          <a:extLst>
            <a:ext uri="{FF2B5EF4-FFF2-40B4-BE49-F238E27FC236}">
              <a16:creationId xmlns:a16="http://schemas.microsoft.com/office/drawing/2014/main" id="{B2E01BE0-B0E9-4EFB-80D6-02E15A949EB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7CD5A84C-CA08-457E-910B-C36CF613300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id="{3B055F10-5ED6-420A-A826-B7646E90F57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2F15C517-700D-41A2-A85B-874E4B6202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a:extLst>
            <a:ext uri="{FF2B5EF4-FFF2-40B4-BE49-F238E27FC236}">
              <a16:creationId xmlns:a16="http://schemas.microsoft.com/office/drawing/2014/main" id="{58D34668-FA7D-45C6-816E-5F3FF48FF6D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43D363BB-806A-459E-AA32-76CD928282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7" name="直線コネクタ 226">
          <a:extLst>
            <a:ext uri="{FF2B5EF4-FFF2-40B4-BE49-F238E27FC236}">
              <a16:creationId xmlns:a16="http://schemas.microsoft.com/office/drawing/2014/main" id="{AB0EDAD8-775D-4894-A4B1-9693B3F6D4D3}"/>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8" name="【橋りょう・トンネル】&#10;一人当たり有形固定資産（償却資産）額最小値テキスト">
          <a:extLst>
            <a:ext uri="{FF2B5EF4-FFF2-40B4-BE49-F238E27FC236}">
              <a16:creationId xmlns:a16="http://schemas.microsoft.com/office/drawing/2014/main" id="{B6547B01-4F70-49F8-8E01-4FA06B21BF37}"/>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9" name="直線コネクタ 228">
          <a:extLst>
            <a:ext uri="{FF2B5EF4-FFF2-40B4-BE49-F238E27FC236}">
              <a16:creationId xmlns:a16="http://schemas.microsoft.com/office/drawing/2014/main" id="{05BE3131-6E05-4DD4-AFDC-06FEA8D69ACC}"/>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ADA8D912-5AB3-4F09-BA0C-4783B4B8A36A}"/>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1" name="直線コネクタ 230">
          <a:extLst>
            <a:ext uri="{FF2B5EF4-FFF2-40B4-BE49-F238E27FC236}">
              <a16:creationId xmlns:a16="http://schemas.microsoft.com/office/drawing/2014/main" id="{1DF52531-812A-4B9F-8D82-DF397795E364}"/>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3B2A84B9-789E-4F8C-A25F-58C911A5C26F}"/>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3" name="フローチャート: 判断 232">
          <a:extLst>
            <a:ext uri="{FF2B5EF4-FFF2-40B4-BE49-F238E27FC236}">
              <a16:creationId xmlns:a16="http://schemas.microsoft.com/office/drawing/2014/main" id="{7CE2A6BE-5E2A-4881-941E-4C315667D165}"/>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4" name="フローチャート: 判断 233">
          <a:extLst>
            <a:ext uri="{FF2B5EF4-FFF2-40B4-BE49-F238E27FC236}">
              <a16:creationId xmlns:a16="http://schemas.microsoft.com/office/drawing/2014/main" id="{822D851A-68CD-4319-9B83-878CDC8D1B89}"/>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5" name="フローチャート: 判断 234">
          <a:extLst>
            <a:ext uri="{FF2B5EF4-FFF2-40B4-BE49-F238E27FC236}">
              <a16:creationId xmlns:a16="http://schemas.microsoft.com/office/drawing/2014/main" id="{F6E60103-2A07-4FF5-AECF-F9CA712AEE3C}"/>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6" name="フローチャート: 判断 235">
          <a:extLst>
            <a:ext uri="{FF2B5EF4-FFF2-40B4-BE49-F238E27FC236}">
              <a16:creationId xmlns:a16="http://schemas.microsoft.com/office/drawing/2014/main" id="{FDC8D55C-2BE0-4318-9696-989DF4A344B3}"/>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7" name="フローチャート: 判断 236">
          <a:extLst>
            <a:ext uri="{FF2B5EF4-FFF2-40B4-BE49-F238E27FC236}">
              <a16:creationId xmlns:a16="http://schemas.microsoft.com/office/drawing/2014/main" id="{24AA7041-ADA2-416A-A8FC-86B26C534CA7}"/>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C5D54AD-3E52-4B1D-A32D-0E81236EE0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2923797-7A6A-4546-8352-9E85869E17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44F3C78-3B70-4ED7-B932-4B248139AB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AE7BB43-D2B7-42FE-A12B-3B48A47581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A7ACC7A-2719-43CE-8682-6D1990322E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147324</xdr:rowOff>
    </xdr:from>
    <xdr:to>
      <xdr:col>55</xdr:col>
      <xdr:colOff>50800</xdr:colOff>
      <xdr:row>64</xdr:row>
      <xdr:rowOff>77474</xdr:rowOff>
    </xdr:to>
    <xdr:sp macro="" textlink="">
      <xdr:nvSpPr>
        <xdr:cNvPr id="243" name="楕円 242">
          <a:extLst>
            <a:ext uri="{FF2B5EF4-FFF2-40B4-BE49-F238E27FC236}">
              <a16:creationId xmlns:a16="http://schemas.microsoft.com/office/drawing/2014/main" id="{967A9BA0-FD0B-4E6B-83CF-D93AB6A41C82}"/>
            </a:ext>
          </a:extLst>
        </xdr:cNvPr>
        <xdr:cNvSpPr/>
      </xdr:nvSpPr>
      <xdr:spPr>
        <a:xfrm>
          <a:off x="10426700" y="109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62251</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713E9748-4C2D-4774-AD9A-9EBB7D806784}"/>
            </a:ext>
          </a:extLst>
        </xdr:cNvPr>
        <xdr:cNvSpPr txBox="1"/>
      </xdr:nvSpPr>
      <xdr:spPr>
        <a:xfrm>
          <a:off x="10515600" y="108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149396</xdr:rowOff>
    </xdr:from>
    <xdr:to>
      <xdr:col>50</xdr:col>
      <xdr:colOff>165100</xdr:colOff>
      <xdr:row>64</xdr:row>
      <xdr:rowOff>79546</xdr:rowOff>
    </xdr:to>
    <xdr:sp macro="" textlink="">
      <xdr:nvSpPr>
        <xdr:cNvPr id="245" name="楕円 244">
          <a:extLst>
            <a:ext uri="{FF2B5EF4-FFF2-40B4-BE49-F238E27FC236}">
              <a16:creationId xmlns:a16="http://schemas.microsoft.com/office/drawing/2014/main" id="{EBD4AE2E-196E-4DFD-AA58-DA4A4F73B3CF}"/>
            </a:ext>
          </a:extLst>
        </xdr:cNvPr>
        <xdr:cNvSpPr/>
      </xdr:nvSpPr>
      <xdr:spPr>
        <a:xfrm>
          <a:off x="9588500" y="109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26674</xdr:rowOff>
    </xdr:from>
    <xdr:to>
      <xdr:col>55</xdr:col>
      <xdr:colOff>0</xdr:colOff>
      <xdr:row>64</xdr:row>
      <xdr:rowOff>28746</xdr:rowOff>
    </xdr:to>
    <xdr:cxnSp macro="">
      <xdr:nvCxnSpPr>
        <xdr:cNvPr id="246" name="直線コネクタ 245">
          <a:extLst>
            <a:ext uri="{FF2B5EF4-FFF2-40B4-BE49-F238E27FC236}">
              <a16:creationId xmlns:a16="http://schemas.microsoft.com/office/drawing/2014/main" id="{764C9645-D352-4542-8054-12D2F5711822}"/>
            </a:ext>
          </a:extLst>
        </xdr:cNvPr>
        <xdr:cNvCxnSpPr/>
      </xdr:nvCxnSpPr>
      <xdr:spPr>
        <a:xfrm flipV="1">
          <a:off x="9639300" y="10999474"/>
          <a:ext cx="8382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47" name="楕円 246">
          <a:extLst>
            <a:ext uri="{FF2B5EF4-FFF2-40B4-BE49-F238E27FC236}">
              <a16:creationId xmlns:a16="http://schemas.microsoft.com/office/drawing/2014/main" id="{A2AD320C-537F-496C-BCBC-01C4CB9CC1D2}"/>
            </a:ext>
          </a:extLst>
        </xdr:cNvPr>
        <xdr:cNvSpPr/>
      </xdr:nvSpPr>
      <xdr:spPr>
        <a:xfrm>
          <a:off x="869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28746</xdr:rowOff>
    </xdr:from>
    <xdr:to>
      <xdr:col>50</xdr:col>
      <xdr:colOff>114300</xdr:colOff>
      <xdr:row>64</xdr:row>
      <xdr:rowOff>30480</xdr:rowOff>
    </xdr:to>
    <xdr:cxnSp macro="">
      <xdr:nvCxnSpPr>
        <xdr:cNvPr id="248" name="直線コネクタ 247">
          <a:extLst>
            <a:ext uri="{FF2B5EF4-FFF2-40B4-BE49-F238E27FC236}">
              <a16:creationId xmlns:a16="http://schemas.microsoft.com/office/drawing/2014/main" id="{D32B8830-EC7C-4A56-A7BE-459BD7A77FDD}"/>
            </a:ext>
          </a:extLst>
        </xdr:cNvPr>
        <xdr:cNvCxnSpPr/>
      </xdr:nvCxnSpPr>
      <xdr:spPr>
        <a:xfrm flipV="1">
          <a:off x="8750300" y="11001546"/>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152718</xdr:rowOff>
    </xdr:from>
    <xdr:to>
      <xdr:col>41</xdr:col>
      <xdr:colOff>101600</xdr:colOff>
      <xdr:row>64</xdr:row>
      <xdr:rowOff>82868</xdr:rowOff>
    </xdr:to>
    <xdr:sp macro="" textlink="">
      <xdr:nvSpPr>
        <xdr:cNvPr id="249" name="楕円 248">
          <a:extLst>
            <a:ext uri="{FF2B5EF4-FFF2-40B4-BE49-F238E27FC236}">
              <a16:creationId xmlns:a16="http://schemas.microsoft.com/office/drawing/2014/main" id="{1B404791-A18D-46D5-ADF2-CDD9BA2D75E2}"/>
            </a:ext>
          </a:extLst>
        </xdr:cNvPr>
        <xdr:cNvSpPr/>
      </xdr:nvSpPr>
      <xdr:spPr>
        <a:xfrm>
          <a:off x="7810500" y="1095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30480</xdr:rowOff>
    </xdr:from>
    <xdr:to>
      <xdr:col>45</xdr:col>
      <xdr:colOff>177800</xdr:colOff>
      <xdr:row>64</xdr:row>
      <xdr:rowOff>32068</xdr:rowOff>
    </xdr:to>
    <xdr:cxnSp macro="">
      <xdr:nvCxnSpPr>
        <xdr:cNvPr id="250" name="直線コネクタ 249">
          <a:extLst>
            <a:ext uri="{FF2B5EF4-FFF2-40B4-BE49-F238E27FC236}">
              <a16:creationId xmlns:a16="http://schemas.microsoft.com/office/drawing/2014/main" id="{D80E5A03-39E8-4AE9-86BA-436009B71C2A}"/>
            </a:ext>
          </a:extLst>
        </xdr:cNvPr>
        <xdr:cNvCxnSpPr/>
      </xdr:nvCxnSpPr>
      <xdr:spPr>
        <a:xfrm flipV="1">
          <a:off x="7861300" y="11003280"/>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153329</xdr:rowOff>
    </xdr:from>
    <xdr:to>
      <xdr:col>36</xdr:col>
      <xdr:colOff>165100</xdr:colOff>
      <xdr:row>64</xdr:row>
      <xdr:rowOff>83479</xdr:rowOff>
    </xdr:to>
    <xdr:sp macro="" textlink="">
      <xdr:nvSpPr>
        <xdr:cNvPr id="251" name="楕円 250">
          <a:extLst>
            <a:ext uri="{FF2B5EF4-FFF2-40B4-BE49-F238E27FC236}">
              <a16:creationId xmlns:a16="http://schemas.microsoft.com/office/drawing/2014/main" id="{B415DE2D-2180-4416-B56D-76BC1ED96481}"/>
            </a:ext>
          </a:extLst>
        </xdr:cNvPr>
        <xdr:cNvSpPr/>
      </xdr:nvSpPr>
      <xdr:spPr>
        <a:xfrm>
          <a:off x="6921500" y="109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32068</xdr:rowOff>
    </xdr:from>
    <xdr:to>
      <xdr:col>41</xdr:col>
      <xdr:colOff>50800</xdr:colOff>
      <xdr:row>64</xdr:row>
      <xdr:rowOff>32679</xdr:rowOff>
    </xdr:to>
    <xdr:cxnSp macro="">
      <xdr:nvCxnSpPr>
        <xdr:cNvPr id="252" name="直線コネクタ 251">
          <a:extLst>
            <a:ext uri="{FF2B5EF4-FFF2-40B4-BE49-F238E27FC236}">
              <a16:creationId xmlns:a16="http://schemas.microsoft.com/office/drawing/2014/main" id="{30D154B6-5CFB-43F6-813F-7C61527D2C89}"/>
            </a:ext>
          </a:extLst>
        </xdr:cNvPr>
        <xdr:cNvCxnSpPr/>
      </xdr:nvCxnSpPr>
      <xdr:spPr>
        <a:xfrm flipV="1">
          <a:off x="6972300" y="11004868"/>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AB76AD8D-44E6-4371-B4C3-DB679315F581}"/>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AF30CCE6-1527-435B-B427-1A218C6C82F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2288A5F1-FBBA-4689-A2A2-7E663F77E078}"/>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B5E0AAC5-2AA6-49F1-BB65-AD9FE9A3AB39}"/>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70673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A2C138C0-BA41-4333-9215-83B649853434}"/>
            </a:ext>
          </a:extLst>
        </xdr:cNvPr>
        <xdr:cNvSpPr txBox="1"/>
      </xdr:nvSpPr>
      <xdr:spPr>
        <a:xfrm>
          <a:off x="9327095" y="1104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72407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480B49BE-997B-4093-91BE-013C8B889089}"/>
            </a:ext>
          </a:extLst>
        </xdr:cNvPr>
        <xdr:cNvSpPr txBox="1"/>
      </xdr:nvSpPr>
      <xdr:spPr>
        <a:xfrm>
          <a:off x="8450795" y="1104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73995</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763CF0F9-84C8-4278-A6ED-1894F9F38CD7}"/>
            </a:ext>
          </a:extLst>
        </xdr:cNvPr>
        <xdr:cNvSpPr txBox="1"/>
      </xdr:nvSpPr>
      <xdr:spPr>
        <a:xfrm>
          <a:off x="7561795" y="1104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74606</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10F630E2-8A02-4FB8-A120-B99AA6F90897}"/>
            </a:ext>
          </a:extLst>
        </xdr:cNvPr>
        <xdr:cNvSpPr txBox="1"/>
      </xdr:nvSpPr>
      <xdr:spPr>
        <a:xfrm>
          <a:off x="6672795" y="110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BCAA7CA2-668E-41B4-A686-3FF39A40C4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7FEE48C7-E211-4D75-8E6D-97C91C3227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17EAD0EC-1CAB-4863-A79D-2CB0C6DBB8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E36B3139-F888-46FC-9A9D-B585CAAD2D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70155D55-40FC-45AB-828C-5745861C30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DD1E9F35-CD29-41D0-A61E-77DB1BB987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EE778DA5-2539-4AEA-A487-3D7CA1A361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BF59E214-8638-4702-BFC2-8258572059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A797738C-3F2B-4957-B2F0-964EAB9F79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A2EA92C6-A9A7-4083-803E-48EC7ABEAB3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3FD48144-E114-4663-A165-39D93D12EF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3294CB90-1006-46E7-A259-F6250FBAF07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EB2A519-79C3-42A8-9535-539EA0B8CB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D06F4825-79A1-4A11-8557-4AEB5028CDC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AD8C36A-D015-4101-ADA4-3FDD7F6BD8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54F90104-2DCF-4CF2-BB4B-3D0C681A17B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17920A1E-1374-48D4-9505-C6E5AC5F63E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F4987AB0-EBDB-400C-841B-F45AE7DBBB6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AA47C9FE-DEA5-4BE3-8016-4D3A17EA5C0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9E3BC669-1132-41AF-B3D1-5ED5205966A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C40D327F-79CD-4A38-B478-601E25A08F9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76DD8EE3-7FE5-4DC7-815A-8CD185F5315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6DB98B1-7D35-43EB-9D04-A4C81F0A475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1D1EC97A-BB28-4FAB-9E38-9930A50FC5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CA8769D9-6D28-480C-B3E9-5BFCCA6AC7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670FB5B9-B195-4E5E-98D4-92D631E66A54}"/>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A14487EB-C1EC-40D9-8563-AFC8C28A7D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725182A7-6138-44F1-9680-46670FB5B2A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AFC76049-F0A9-4262-B6B3-AD633296EF03}"/>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0" name="直線コネクタ 289">
          <a:extLst>
            <a:ext uri="{FF2B5EF4-FFF2-40B4-BE49-F238E27FC236}">
              <a16:creationId xmlns:a16="http://schemas.microsoft.com/office/drawing/2014/main" id="{6163F6C7-1D07-4F8A-8FC3-83FE62C2535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34643F3-DBF3-459E-9E76-A29877EF1ABA}"/>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2" name="フローチャート: 判断 291">
          <a:extLst>
            <a:ext uri="{FF2B5EF4-FFF2-40B4-BE49-F238E27FC236}">
              <a16:creationId xmlns:a16="http://schemas.microsoft.com/office/drawing/2014/main" id="{AAF0D1AE-2A6F-4990-8F73-B2700A929A3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3" name="フローチャート: 判断 292">
          <a:extLst>
            <a:ext uri="{FF2B5EF4-FFF2-40B4-BE49-F238E27FC236}">
              <a16:creationId xmlns:a16="http://schemas.microsoft.com/office/drawing/2014/main" id="{170CC2D0-559E-4866-9958-C9D9E6803D92}"/>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4" name="フローチャート: 判断 293">
          <a:extLst>
            <a:ext uri="{FF2B5EF4-FFF2-40B4-BE49-F238E27FC236}">
              <a16:creationId xmlns:a16="http://schemas.microsoft.com/office/drawing/2014/main" id="{EF1256B8-D41A-4D11-A4D8-48A13E2576B5}"/>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5" name="フローチャート: 判断 294">
          <a:extLst>
            <a:ext uri="{FF2B5EF4-FFF2-40B4-BE49-F238E27FC236}">
              <a16:creationId xmlns:a16="http://schemas.microsoft.com/office/drawing/2014/main" id="{22AFD668-6F51-4A83-8B49-7AE081787B84}"/>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96" name="フローチャート: 判断 295">
          <a:extLst>
            <a:ext uri="{FF2B5EF4-FFF2-40B4-BE49-F238E27FC236}">
              <a16:creationId xmlns:a16="http://schemas.microsoft.com/office/drawing/2014/main" id="{7EF6AD4D-AFD5-493B-AAAE-4DFC9A82A9B7}"/>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7974C12-EF96-4188-8910-FA74CB1BD2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1394D1-1F6C-414F-B6C0-0FA5A5EFCC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731668-4F43-470F-BBFC-C1634630EC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1233BE8-90A2-4E67-8E1E-BDCA414E16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4C090DD-A7CB-4914-95C6-2644FD23B8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2" name="楕円 301">
          <a:extLst>
            <a:ext uri="{FF2B5EF4-FFF2-40B4-BE49-F238E27FC236}">
              <a16:creationId xmlns:a16="http://schemas.microsoft.com/office/drawing/2014/main" id="{504CC605-6DB7-4D2E-9673-ECA38479DE83}"/>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216AC74-268D-4674-A1B2-67C943FCF26F}"/>
            </a:ext>
          </a:extLst>
        </xdr:cNvPr>
        <xdr:cNvSpPr txBox="1"/>
      </xdr:nvSpPr>
      <xdr:spPr>
        <a:xfrm>
          <a:off x="4673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304" name="楕円 303">
          <a:extLst>
            <a:ext uri="{FF2B5EF4-FFF2-40B4-BE49-F238E27FC236}">
              <a16:creationId xmlns:a16="http://schemas.microsoft.com/office/drawing/2014/main" id="{A211ADF3-DB64-46D5-8F0D-52E7907F685F}"/>
            </a:ext>
          </a:extLst>
        </xdr:cNvPr>
        <xdr:cNvSpPr/>
      </xdr:nvSpPr>
      <xdr:spPr>
        <a:xfrm>
          <a:off x="3746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114844</xdr:rowOff>
    </xdr:to>
    <xdr:cxnSp macro="">
      <xdr:nvCxnSpPr>
        <xdr:cNvPr id="305" name="直線コネクタ 304">
          <a:extLst>
            <a:ext uri="{FF2B5EF4-FFF2-40B4-BE49-F238E27FC236}">
              <a16:creationId xmlns:a16="http://schemas.microsoft.com/office/drawing/2014/main" id="{CE55426C-0450-414F-9168-8EFC4CA6FC0F}"/>
            </a:ext>
          </a:extLst>
        </xdr:cNvPr>
        <xdr:cNvCxnSpPr/>
      </xdr:nvCxnSpPr>
      <xdr:spPr>
        <a:xfrm>
          <a:off x="3797300" y="141492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306" name="楕円 305">
          <a:extLst>
            <a:ext uri="{FF2B5EF4-FFF2-40B4-BE49-F238E27FC236}">
              <a16:creationId xmlns:a16="http://schemas.microsoft.com/office/drawing/2014/main" id="{2E7ED55F-A93A-4BBD-83F8-0DD16A9F26F1}"/>
            </a:ext>
          </a:extLst>
        </xdr:cNvPr>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100149</xdr:rowOff>
    </xdr:to>
    <xdr:cxnSp macro="">
      <xdr:nvCxnSpPr>
        <xdr:cNvPr id="307" name="直線コネクタ 306">
          <a:extLst>
            <a:ext uri="{FF2B5EF4-FFF2-40B4-BE49-F238E27FC236}">
              <a16:creationId xmlns:a16="http://schemas.microsoft.com/office/drawing/2014/main" id="{9B9BAD8F-7778-450E-920E-2BAB9C0375D2}"/>
            </a:ext>
          </a:extLst>
        </xdr:cNvPr>
        <xdr:cNvCxnSpPr/>
      </xdr:nvCxnSpPr>
      <xdr:spPr>
        <a:xfrm flipV="1">
          <a:off x="2908300" y="14149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xdr:rowOff>
    </xdr:from>
    <xdr:to>
      <xdr:col>10</xdr:col>
      <xdr:colOff>165100</xdr:colOff>
      <xdr:row>82</xdr:row>
      <xdr:rowOff>116658</xdr:rowOff>
    </xdr:to>
    <xdr:sp macro="" textlink="">
      <xdr:nvSpPr>
        <xdr:cNvPr id="308" name="楕円 307">
          <a:extLst>
            <a:ext uri="{FF2B5EF4-FFF2-40B4-BE49-F238E27FC236}">
              <a16:creationId xmlns:a16="http://schemas.microsoft.com/office/drawing/2014/main" id="{8B5B0993-B201-4679-8A71-E27B0DCD913D}"/>
            </a:ext>
          </a:extLst>
        </xdr:cNvPr>
        <xdr:cNvSpPr/>
      </xdr:nvSpPr>
      <xdr:spPr>
        <a:xfrm>
          <a:off x="1968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65858</xdr:rowOff>
    </xdr:from>
    <xdr:to>
      <xdr:col>15</xdr:col>
      <xdr:colOff>50800</xdr:colOff>
      <xdr:row>82</xdr:row>
      <xdr:rowOff>100149</xdr:rowOff>
    </xdr:to>
    <xdr:cxnSp macro="">
      <xdr:nvCxnSpPr>
        <xdr:cNvPr id="309" name="直線コネクタ 308">
          <a:extLst>
            <a:ext uri="{FF2B5EF4-FFF2-40B4-BE49-F238E27FC236}">
              <a16:creationId xmlns:a16="http://schemas.microsoft.com/office/drawing/2014/main" id="{824F1BAE-E26B-4057-AA45-72F98015D5FD}"/>
            </a:ext>
          </a:extLst>
        </xdr:cNvPr>
        <xdr:cNvCxnSpPr/>
      </xdr:nvCxnSpPr>
      <xdr:spPr>
        <a:xfrm>
          <a:off x="2019300" y="141247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168548</xdr:rowOff>
    </xdr:from>
    <xdr:to>
      <xdr:col>6</xdr:col>
      <xdr:colOff>38100</xdr:colOff>
      <xdr:row>82</xdr:row>
      <xdr:rowOff>98698</xdr:rowOff>
    </xdr:to>
    <xdr:sp macro="" textlink="">
      <xdr:nvSpPr>
        <xdr:cNvPr id="310" name="楕円 309">
          <a:extLst>
            <a:ext uri="{FF2B5EF4-FFF2-40B4-BE49-F238E27FC236}">
              <a16:creationId xmlns:a16="http://schemas.microsoft.com/office/drawing/2014/main" id="{9FF88B40-0847-4197-A363-C2993A3DEFBE}"/>
            </a:ext>
          </a:extLst>
        </xdr:cNvPr>
        <xdr:cNvSpPr/>
      </xdr:nvSpPr>
      <xdr:spPr>
        <a:xfrm>
          <a:off x="1079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47898</xdr:rowOff>
    </xdr:from>
    <xdr:to>
      <xdr:col>10</xdr:col>
      <xdr:colOff>114300</xdr:colOff>
      <xdr:row>82</xdr:row>
      <xdr:rowOff>65858</xdr:rowOff>
    </xdr:to>
    <xdr:cxnSp macro="">
      <xdr:nvCxnSpPr>
        <xdr:cNvPr id="311" name="直線コネクタ 310">
          <a:extLst>
            <a:ext uri="{FF2B5EF4-FFF2-40B4-BE49-F238E27FC236}">
              <a16:creationId xmlns:a16="http://schemas.microsoft.com/office/drawing/2014/main" id="{94DBF196-C137-47CA-ABD2-ABE83E26E778}"/>
            </a:ext>
          </a:extLst>
        </xdr:cNvPr>
        <xdr:cNvCxnSpPr/>
      </xdr:nvCxnSpPr>
      <xdr:spPr>
        <a:xfrm>
          <a:off x="1130300" y="141067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2" name="n_1aveValue【公営住宅】&#10;有形固定資産減価償却率">
          <a:extLst>
            <a:ext uri="{FF2B5EF4-FFF2-40B4-BE49-F238E27FC236}">
              <a16:creationId xmlns:a16="http://schemas.microsoft.com/office/drawing/2014/main" id="{F1AF25E2-D98B-4C7A-87B0-96C982F8C54E}"/>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3" name="n_2aveValue【公営住宅】&#10;有形固定資産減価償却率">
          <a:extLst>
            <a:ext uri="{FF2B5EF4-FFF2-40B4-BE49-F238E27FC236}">
              <a16:creationId xmlns:a16="http://schemas.microsoft.com/office/drawing/2014/main" id="{BF2AA201-ABC6-45C9-815B-13ECCE23806B}"/>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4" name="n_3aveValue【公営住宅】&#10;有形固定資産減価償却率">
          <a:extLst>
            <a:ext uri="{FF2B5EF4-FFF2-40B4-BE49-F238E27FC236}">
              <a16:creationId xmlns:a16="http://schemas.microsoft.com/office/drawing/2014/main" id="{1E11AABE-53CF-4B1E-9D21-E5B2AE380799}"/>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5" name="n_4aveValue【公営住宅】&#10;有形固定資産減価償却率">
          <a:extLst>
            <a:ext uri="{FF2B5EF4-FFF2-40B4-BE49-F238E27FC236}">
              <a16:creationId xmlns:a16="http://schemas.microsoft.com/office/drawing/2014/main" id="{86026C77-29F9-43CC-9EC4-AB201A035C2A}"/>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157678</xdr:rowOff>
    </xdr:from>
    <xdr:ext cx="405111" cy="259045"/>
    <xdr:sp macro="" textlink="">
      <xdr:nvSpPr>
        <xdr:cNvPr id="316" name="n_1mainValue【公営住宅】&#10;有形固定資産減価償却率">
          <a:extLst>
            <a:ext uri="{FF2B5EF4-FFF2-40B4-BE49-F238E27FC236}">
              <a16:creationId xmlns:a16="http://schemas.microsoft.com/office/drawing/2014/main" id="{E2A0F015-39EC-42DA-9309-D3BA100FEBE7}"/>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167476</xdr:rowOff>
    </xdr:from>
    <xdr:ext cx="405111" cy="259045"/>
    <xdr:sp macro="" textlink="">
      <xdr:nvSpPr>
        <xdr:cNvPr id="317" name="n_2mainValue【公営住宅】&#10;有形固定資産減価償却率">
          <a:extLst>
            <a:ext uri="{FF2B5EF4-FFF2-40B4-BE49-F238E27FC236}">
              <a16:creationId xmlns:a16="http://schemas.microsoft.com/office/drawing/2014/main" id="{26F9BA1C-E157-4859-AFA8-720BD870E3F1}"/>
            </a:ext>
          </a:extLst>
        </xdr:cNvPr>
        <xdr:cNvSpPr txBox="1"/>
      </xdr:nvSpPr>
      <xdr:spPr>
        <a:xfrm>
          <a:off x="2705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133185</xdr:rowOff>
    </xdr:from>
    <xdr:ext cx="405111" cy="259045"/>
    <xdr:sp macro="" textlink="">
      <xdr:nvSpPr>
        <xdr:cNvPr id="318" name="n_3mainValue【公営住宅】&#10;有形固定資産減価償却率">
          <a:extLst>
            <a:ext uri="{FF2B5EF4-FFF2-40B4-BE49-F238E27FC236}">
              <a16:creationId xmlns:a16="http://schemas.microsoft.com/office/drawing/2014/main" id="{1ECEF8F6-ACBD-48AF-A59D-C3D69558FF84}"/>
            </a:ext>
          </a:extLst>
        </xdr:cNvPr>
        <xdr:cNvSpPr txBox="1"/>
      </xdr:nvSpPr>
      <xdr:spPr>
        <a:xfrm>
          <a:off x="1816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9" name="n_4mainValue【公営住宅】&#10;有形固定資産減価償却率">
          <a:extLst>
            <a:ext uri="{FF2B5EF4-FFF2-40B4-BE49-F238E27FC236}">
              <a16:creationId xmlns:a16="http://schemas.microsoft.com/office/drawing/2014/main" id="{E1CB85BE-0233-4799-AF91-62453E9AF59E}"/>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524E9D7-7F4B-41CC-AD33-233E7C8CD5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836772C-83C4-4B16-8E47-76E788A879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003B3B8-AB75-4388-AB7F-479E2A3025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AB64343-4914-4736-A128-1BFE99BF48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9ECB05C-A550-485D-BD49-8CECAD2D0C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752E981-3A23-4B4F-A0B5-6090A7F08D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3A53559-AE5F-4091-86A1-D29B50ED27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3A825FE-A9EB-4469-B0E4-794C16C07B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2507E1C-B36F-4DAB-A869-94D4FD719C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F6733CD-4B9E-4823-A861-2CC7F93BE2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B8828D26-4086-41FA-87E0-23BB7E3C95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CF8A12ED-C6BD-4618-B128-20CB0E6C37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E3986A52-247A-4166-A568-955782B4640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8A039E4-3D95-4C26-BFDD-667C7F586F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4B1BB022-6392-4866-ADFE-8248D108E57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5" name="テキスト ボックス 334">
          <a:extLst>
            <a:ext uri="{FF2B5EF4-FFF2-40B4-BE49-F238E27FC236}">
              <a16:creationId xmlns:a16="http://schemas.microsoft.com/office/drawing/2014/main" id="{563DDCC1-48F4-4228-833F-89AD698A426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E0E5A0EA-F760-4423-A5DD-1C3DE45BC1D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7" name="テキスト ボックス 336">
          <a:extLst>
            <a:ext uri="{FF2B5EF4-FFF2-40B4-BE49-F238E27FC236}">
              <a16:creationId xmlns:a16="http://schemas.microsoft.com/office/drawing/2014/main" id="{B2428D60-A820-4EAF-B9AE-0A025326AFC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8738D098-F9A1-4DCD-87B1-6A5EB83261B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9" name="テキスト ボックス 338">
          <a:extLst>
            <a:ext uri="{FF2B5EF4-FFF2-40B4-BE49-F238E27FC236}">
              <a16:creationId xmlns:a16="http://schemas.microsoft.com/office/drawing/2014/main" id="{D31FC33E-DEF8-46CA-A08D-DD38119DC06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13368A7-BB83-4CD6-901F-379A6D25E9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EDB9B04E-7118-4E59-8438-DC894796E2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192C77A-34FC-4219-81F4-89C5552169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3" name="直線コネクタ 342">
          <a:extLst>
            <a:ext uri="{FF2B5EF4-FFF2-40B4-BE49-F238E27FC236}">
              <a16:creationId xmlns:a16="http://schemas.microsoft.com/office/drawing/2014/main" id="{D1609E26-F0F8-43BB-B4DD-40D5636F6CCE}"/>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4" name="【公営住宅】&#10;一人当たり面積最小値テキスト">
          <a:extLst>
            <a:ext uri="{FF2B5EF4-FFF2-40B4-BE49-F238E27FC236}">
              <a16:creationId xmlns:a16="http://schemas.microsoft.com/office/drawing/2014/main" id="{430891AD-F4FA-4B6F-AFF3-7FF22FC2D096}"/>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5" name="直線コネクタ 344">
          <a:extLst>
            <a:ext uri="{FF2B5EF4-FFF2-40B4-BE49-F238E27FC236}">
              <a16:creationId xmlns:a16="http://schemas.microsoft.com/office/drawing/2014/main" id="{23FE4EF0-C4DC-4852-823A-B091B2416091}"/>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46" name="【公営住宅】&#10;一人当たり面積最大値テキスト">
          <a:extLst>
            <a:ext uri="{FF2B5EF4-FFF2-40B4-BE49-F238E27FC236}">
              <a16:creationId xmlns:a16="http://schemas.microsoft.com/office/drawing/2014/main" id="{BECB3E25-2300-4CFC-B3CA-1E76226F279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47" name="直線コネクタ 346">
          <a:extLst>
            <a:ext uri="{FF2B5EF4-FFF2-40B4-BE49-F238E27FC236}">
              <a16:creationId xmlns:a16="http://schemas.microsoft.com/office/drawing/2014/main" id="{A7582A51-46DB-4CDB-968D-65698E299AFC}"/>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48" name="【公営住宅】&#10;一人当たり面積平均値テキスト">
          <a:extLst>
            <a:ext uri="{FF2B5EF4-FFF2-40B4-BE49-F238E27FC236}">
              <a16:creationId xmlns:a16="http://schemas.microsoft.com/office/drawing/2014/main" id="{81F60537-3026-414F-943F-6744E117280B}"/>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49" name="フローチャート: 判断 348">
          <a:extLst>
            <a:ext uri="{FF2B5EF4-FFF2-40B4-BE49-F238E27FC236}">
              <a16:creationId xmlns:a16="http://schemas.microsoft.com/office/drawing/2014/main" id="{611B4765-0BE2-4275-9763-AF35B9611C07}"/>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0" name="フローチャート: 判断 349">
          <a:extLst>
            <a:ext uri="{FF2B5EF4-FFF2-40B4-BE49-F238E27FC236}">
              <a16:creationId xmlns:a16="http://schemas.microsoft.com/office/drawing/2014/main" id="{445B6C5A-3046-4546-95D3-09234F74E487}"/>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1" name="フローチャート: 判断 350">
          <a:extLst>
            <a:ext uri="{FF2B5EF4-FFF2-40B4-BE49-F238E27FC236}">
              <a16:creationId xmlns:a16="http://schemas.microsoft.com/office/drawing/2014/main" id="{BA88773A-CB0F-4CA3-AF7A-44DF205CC1A2}"/>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2" name="フローチャート: 判断 351">
          <a:extLst>
            <a:ext uri="{FF2B5EF4-FFF2-40B4-BE49-F238E27FC236}">
              <a16:creationId xmlns:a16="http://schemas.microsoft.com/office/drawing/2014/main" id="{AC8B8A21-A546-4064-B377-C9C3116766E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3" name="フローチャート: 判断 352">
          <a:extLst>
            <a:ext uri="{FF2B5EF4-FFF2-40B4-BE49-F238E27FC236}">
              <a16:creationId xmlns:a16="http://schemas.microsoft.com/office/drawing/2014/main" id="{C7A7F060-DDA0-4D4B-9E22-659C73A1568E}"/>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973A52D-28AC-465D-B6C0-C796D765F2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6952982-EAB9-4568-BAA5-4E4BBCE63A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E8FBF3C-D64F-43EF-8B85-C8EB44FF45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4880ADE-0C5E-4234-8FE7-776C6E2EC6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702382B-0B5A-41F0-95A5-F930391FF9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158522</xdr:rowOff>
    </xdr:from>
    <xdr:to>
      <xdr:col>55</xdr:col>
      <xdr:colOff>50800</xdr:colOff>
      <xdr:row>85</xdr:row>
      <xdr:rowOff>88672</xdr:rowOff>
    </xdr:to>
    <xdr:sp macro="" textlink="">
      <xdr:nvSpPr>
        <xdr:cNvPr id="359" name="楕円 358">
          <a:extLst>
            <a:ext uri="{FF2B5EF4-FFF2-40B4-BE49-F238E27FC236}">
              <a16:creationId xmlns:a16="http://schemas.microsoft.com/office/drawing/2014/main" id="{10853E16-D4F8-4CE0-8A90-768A7F3FF936}"/>
            </a:ext>
          </a:extLst>
        </xdr:cNvPr>
        <xdr:cNvSpPr/>
      </xdr:nvSpPr>
      <xdr:spPr>
        <a:xfrm>
          <a:off x="10426700" y="145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9949</xdr:rowOff>
    </xdr:from>
    <xdr:ext cx="469744" cy="259045"/>
    <xdr:sp macro="" textlink="">
      <xdr:nvSpPr>
        <xdr:cNvPr id="360" name="【公営住宅】&#10;一人当たり面積該当値テキスト">
          <a:extLst>
            <a:ext uri="{FF2B5EF4-FFF2-40B4-BE49-F238E27FC236}">
              <a16:creationId xmlns:a16="http://schemas.microsoft.com/office/drawing/2014/main" id="{FC1D412F-5203-4AA0-93E5-F6867DF5B161}"/>
            </a:ext>
          </a:extLst>
        </xdr:cNvPr>
        <xdr:cNvSpPr txBox="1"/>
      </xdr:nvSpPr>
      <xdr:spPr>
        <a:xfrm>
          <a:off x="10515600" y="144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162255</xdr:rowOff>
    </xdr:from>
    <xdr:to>
      <xdr:col>50</xdr:col>
      <xdr:colOff>165100</xdr:colOff>
      <xdr:row>85</xdr:row>
      <xdr:rowOff>92405</xdr:rowOff>
    </xdr:to>
    <xdr:sp macro="" textlink="">
      <xdr:nvSpPr>
        <xdr:cNvPr id="361" name="楕円 360">
          <a:extLst>
            <a:ext uri="{FF2B5EF4-FFF2-40B4-BE49-F238E27FC236}">
              <a16:creationId xmlns:a16="http://schemas.microsoft.com/office/drawing/2014/main" id="{26667DC0-102C-4C9F-94D1-95026BCC46AF}"/>
            </a:ext>
          </a:extLst>
        </xdr:cNvPr>
        <xdr:cNvSpPr/>
      </xdr:nvSpPr>
      <xdr:spPr>
        <a:xfrm>
          <a:off x="9588500" y="145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37872</xdr:rowOff>
    </xdr:from>
    <xdr:to>
      <xdr:col>55</xdr:col>
      <xdr:colOff>0</xdr:colOff>
      <xdr:row>85</xdr:row>
      <xdr:rowOff>41605</xdr:rowOff>
    </xdr:to>
    <xdr:cxnSp macro="">
      <xdr:nvCxnSpPr>
        <xdr:cNvPr id="362" name="直線コネクタ 361">
          <a:extLst>
            <a:ext uri="{FF2B5EF4-FFF2-40B4-BE49-F238E27FC236}">
              <a16:creationId xmlns:a16="http://schemas.microsoft.com/office/drawing/2014/main" id="{DE3EDD11-1F0F-4F41-8259-3D1A56469986}"/>
            </a:ext>
          </a:extLst>
        </xdr:cNvPr>
        <xdr:cNvCxnSpPr/>
      </xdr:nvCxnSpPr>
      <xdr:spPr>
        <a:xfrm flipV="1">
          <a:off x="9639300" y="14611122"/>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164998</xdr:rowOff>
    </xdr:from>
    <xdr:to>
      <xdr:col>46</xdr:col>
      <xdr:colOff>38100</xdr:colOff>
      <xdr:row>85</xdr:row>
      <xdr:rowOff>95148</xdr:rowOff>
    </xdr:to>
    <xdr:sp macro="" textlink="">
      <xdr:nvSpPr>
        <xdr:cNvPr id="363" name="楕円 362">
          <a:extLst>
            <a:ext uri="{FF2B5EF4-FFF2-40B4-BE49-F238E27FC236}">
              <a16:creationId xmlns:a16="http://schemas.microsoft.com/office/drawing/2014/main" id="{4ACEC759-C83C-4574-8FB3-D8BAEB5E9194}"/>
            </a:ext>
          </a:extLst>
        </xdr:cNvPr>
        <xdr:cNvSpPr/>
      </xdr:nvSpPr>
      <xdr:spPr>
        <a:xfrm>
          <a:off x="8699500" y="145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41605</xdr:rowOff>
    </xdr:from>
    <xdr:to>
      <xdr:col>50</xdr:col>
      <xdr:colOff>114300</xdr:colOff>
      <xdr:row>85</xdr:row>
      <xdr:rowOff>44348</xdr:rowOff>
    </xdr:to>
    <xdr:cxnSp macro="">
      <xdr:nvCxnSpPr>
        <xdr:cNvPr id="364" name="直線コネクタ 363">
          <a:extLst>
            <a:ext uri="{FF2B5EF4-FFF2-40B4-BE49-F238E27FC236}">
              <a16:creationId xmlns:a16="http://schemas.microsoft.com/office/drawing/2014/main" id="{1C7625CC-A803-4086-BC94-CDA4D8117C32}"/>
            </a:ext>
          </a:extLst>
        </xdr:cNvPr>
        <xdr:cNvCxnSpPr/>
      </xdr:nvCxnSpPr>
      <xdr:spPr>
        <a:xfrm flipV="1">
          <a:off x="8750300" y="146148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169114</xdr:rowOff>
    </xdr:from>
    <xdr:to>
      <xdr:col>41</xdr:col>
      <xdr:colOff>101600</xdr:colOff>
      <xdr:row>85</xdr:row>
      <xdr:rowOff>99264</xdr:rowOff>
    </xdr:to>
    <xdr:sp macro="" textlink="">
      <xdr:nvSpPr>
        <xdr:cNvPr id="365" name="楕円 364">
          <a:extLst>
            <a:ext uri="{FF2B5EF4-FFF2-40B4-BE49-F238E27FC236}">
              <a16:creationId xmlns:a16="http://schemas.microsoft.com/office/drawing/2014/main" id="{445204A0-842F-4553-A32D-7B272D401305}"/>
            </a:ext>
          </a:extLst>
        </xdr:cNvPr>
        <xdr:cNvSpPr/>
      </xdr:nvSpPr>
      <xdr:spPr>
        <a:xfrm>
          <a:off x="7810500" y="145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44348</xdr:rowOff>
    </xdr:from>
    <xdr:to>
      <xdr:col>45</xdr:col>
      <xdr:colOff>177800</xdr:colOff>
      <xdr:row>85</xdr:row>
      <xdr:rowOff>48464</xdr:rowOff>
    </xdr:to>
    <xdr:cxnSp macro="">
      <xdr:nvCxnSpPr>
        <xdr:cNvPr id="366" name="直線コネクタ 365">
          <a:extLst>
            <a:ext uri="{FF2B5EF4-FFF2-40B4-BE49-F238E27FC236}">
              <a16:creationId xmlns:a16="http://schemas.microsoft.com/office/drawing/2014/main" id="{60742559-4818-48B5-BC4A-52F2CE8BFC31}"/>
            </a:ext>
          </a:extLst>
        </xdr:cNvPr>
        <xdr:cNvCxnSpPr/>
      </xdr:nvCxnSpPr>
      <xdr:spPr>
        <a:xfrm flipV="1">
          <a:off x="7861300" y="1461759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157302</xdr:rowOff>
    </xdr:from>
    <xdr:to>
      <xdr:col>36</xdr:col>
      <xdr:colOff>165100</xdr:colOff>
      <xdr:row>85</xdr:row>
      <xdr:rowOff>87452</xdr:rowOff>
    </xdr:to>
    <xdr:sp macro="" textlink="">
      <xdr:nvSpPr>
        <xdr:cNvPr id="367" name="楕円 366">
          <a:extLst>
            <a:ext uri="{FF2B5EF4-FFF2-40B4-BE49-F238E27FC236}">
              <a16:creationId xmlns:a16="http://schemas.microsoft.com/office/drawing/2014/main" id="{95E0B96C-4535-4A2E-B7B9-5D370C5FAADE}"/>
            </a:ext>
          </a:extLst>
        </xdr:cNvPr>
        <xdr:cNvSpPr/>
      </xdr:nvSpPr>
      <xdr:spPr>
        <a:xfrm>
          <a:off x="6921500" y="145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36652</xdr:rowOff>
    </xdr:from>
    <xdr:to>
      <xdr:col>41</xdr:col>
      <xdr:colOff>50800</xdr:colOff>
      <xdr:row>85</xdr:row>
      <xdr:rowOff>48464</xdr:rowOff>
    </xdr:to>
    <xdr:cxnSp macro="">
      <xdr:nvCxnSpPr>
        <xdr:cNvPr id="368" name="直線コネクタ 367">
          <a:extLst>
            <a:ext uri="{FF2B5EF4-FFF2-40B4-BE49-F238E27FC236}">
              <a16:creationId xmlns:a16="http://schemas.microsoft.com/office/drawing/2014/main" id="{82AB8A68-6BE8-406C-B0CA-9504CCA51600}"/>
            </a:ext>
          </a:extLst>
        </xdr:cNvPr>
        <xdr:cNvCxnSpPr/>
      </xdr:nvCxnSpPr>
      <xdr:spPr>
        <a:xfrm>
          <a:off x="6972300" y="14609902"/>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69" name="n_1aveValue【公営住宅】&#10;一人当たり面積">
          <a:extLst>
            <a:ext uri="{FF2B5EF4-FFF2-40B4-BE49-F238E27FC236}">
              <a16:creationId xmlns:a16="http://schemas.microsoft.com/office/drawing/2014/main" id="{A2E3E4E5-1AE0-4FB7-94BC-32A6271224D6}"/>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0" name="n_2aveValue【公営住宅】&#10;一人当たり面積">
          <a:extLst>
            <a:ext uri="{FF2B5EF4-FFF2-40B4-BE49-F238E27FC236}">
              <a16:creationId xmlns:a16="http://schemas.microsoft.com/office/drawing/2014/main" id="{817A9A4D-B4F1-44DF-A27B-0BBAE0395119}"/>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1" name="n_3aveValue【公営住宅】&#10;一人当たり面積">
          <a:extLst>
            <a:ext uri="{FF2B5EF4-FFF2-40B4-BE49-F238E27FC236}">
              <a16:creationId xmlns:a16="http://schemas.microsoft.com/office/drawing/2014/main" id="{A3CDF421-DD62-49FB-B9CF-9D26E018A772}"/>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2" name="n_4aveValue【公営住宅】&#10;一人当たり面積">
          <a:extLst>
            <a:ext uri="{FF2B5EF4-FFF2-40B4-BE49-F238E27FC236}">
              <a16:creationId xmlns:a16="http://schemas.microsoft.com/office/drawing/2014/main" id="{AF4A49EE-C67A-4066-8208-4AA7B1A3201C}"/>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108932</xdr:rowOff>
    </xdr:from>
    <xdr:ext cx="469744" cy="259045"/>
    <xdr:sp macro="" textlink="">
      <xdr:nvSpPr>
        <xdr:cNvPr id="373" name="n_1mainValue【公営住宅】&#10;一人当たり面積">
          <a:extLst>
            <a:ext uri="{FF2B5EF4-FFF2-40B4-BE49-F238E27FC236}">
              <a16:creationId xmlns:a16="http://schemas.microsoft.com/office/drawing/2014/main" id="{735EFCD3-D96F-412E-8F32-3EE5148EB74A}"/>
            </a:ext>
          </a:extLst>
        </xdr:cNvPr>
        <xdr:cNvSpPr txBox="1"/>
      </xdr:nvSpPr>
      <xdr:spPr>
        <a:xfrm>
          <a:off x="9391727" y="1433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111675</xdr:rowOff>
    </xdr:from>
    <xdr:ext cx="469744" cy="259045"/>
    <xdr:sp macro="" textlink="">
      <xdr:nvSpPr>
        <xdr:cNvPr id="374" name="n_2mainValue【公営住宅】&#10;一人当たり面積">
          <a:extLst>
            <a:ext uri="{FF2B5EF4-FFF2-40B4-BE49-F238E27FC236}">
              <a16:creationId xmlns:a16="http://schemas.microsoft.com/office/drawing/2014/main" id="{5C7C9C53-0DFE-45E0-A9EA-34394B161576}"/>
            </a:ext>
          </a:extLst>
        </xdr:cNvPr>
        <xdr:cNvSpPr txBox="1"/>
      </xdr:nvSpPr>
      <xdr:spPr>
        <a:xfrm>
          <a:off x="8515427" y="1434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115791</xdr:rowOff>
    </xdr:from>
    <xdr:ext cx="469744" cy="259045"/>
    <xdr:sp macro="" textlink="">
      <xdr:nvSpPr>
        <xdr:cNvPr id="375" name="n_3mainValue【公営住宅】&#10;一人当たり面積">
          <a:extLst>
            <a:ext uri="{FF2B5EF4-FFF2-40B4-BE49-F238E27FC236}">
              <a16:creationId xmlns:a16="http://schemas.microsoft.com/office/drawing/2014/main" id="{F19E0B18-5BBB-466D-A8C1-F99359DB21B7}"/>
            </a:ext>
          </a:extLst>
        </xdr:cNvPr>
        <xdr:cNvSpPr txBox="1"/>
      </xdr:nvSpPr>
      <xdr:spPr>
        <a:xfrm>
          <a:off x="7626427" y="143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103979</xdr:rowOff>
    </xdr:from>
    <xdr:ext cx="469744" cy="259045"/>
    <xdr:sp macro="" textlink="">
      <xdr:nvSpPr>
        <xdr:cNvPr id="376" name="n_4mainValue【公営住宅】&#10;一人当たり面積">
          <a:extLst>
            <a:ext uri="{FF2B5EF4-FFF2-40B4-BE49-F238E27FC236}">
              <a16:creationId xmlns:a16="http://schemas.microsoft.com/office/drawing/2014/main" id="{D486AA66-E563-42E1-8D51-B0491CB9080E}"/>
            </a:ext>
          </a:extLst>
        </xdr:cNvPr>
        <xdr:cNvSpPr txBox="1"/>
      </xdr:nvSpPr>
      <xdr:spPr>
        <a:xfrm>
          <a:off x="6737427" y="1433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AFFC0D8-C67E-4E3D-A4AB-E4CD47EA7F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50E4DF2-57C8-4F40-8A03-557781D12C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49F5E2C2-D5E6-4353-9561-8B34713BE9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D4C70D3-6397-4F2B-93E1-8F050EAB12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A903DE1-5F41-43CC-99CA-C5CF00D448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2087F43-BB3C-4375-A25B-7456B2D045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9952A4E-7580-427D-9658-08C1933C29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6A120B6-8802-40C0-AB99-076563DA96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1EBB265-8F71-49F0-AA99-84D3A2046B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87E7B6BF-4297-4435-939B-BEDC3F4040E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CB9E110-C74C-4D3E-996E-C93551003C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36E1A39-77E2-419C-BBD8-7B8320F6BA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04FFD47-A645-4A83-A09B-DD750954DC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483F98D5-1FC9-4CEC-A084-11B2EEBDA1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4C458A1-267B-40B5-B779-E4BA0918D5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5738252-2880-4965-A112-62E5D63BE5B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14F84CB-B3C2-4350-A340-30A9DC8B42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BC76B83-A54C-4647-BE48-7A945644C9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519DD8D3-91EE-4634-BA82-07CB201D5E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C6C5AE30-ECCA-4037-89A2-8D00A9B689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533C8AF-1117-42E8-9ABA-929AF2E207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33CB5D2D-0E50-4C7F-A236-1F638FAC3C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1C5349B1-9C69-4F00-86EE-47EB7E7AA9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C8E69BC1-ADC2-499A-8F34-A99C657AA4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42C71A41-4184-42A0-A995-DF8833E47C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6DC8B8D-A996-45A7-BEBB-1C05D15525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7F314CE-08A1-470F-B649-265F4ACE17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C72713EB-F152-4AFA-9E4C-EA3416FC88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A3276FED-3ADF-4EF0-84B3-360201733F5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4939B59F-ED72-44D4-821F-F866E26CFB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1AEFC6E7-F697-4707-A16B-01090249D1A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34FFCD98-6185-4124-B415-BE71950AA6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9A42C11D-03F1-4EF3-8AA9-86F0CF5599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2C0E86B3-85E6-44B9-BB9C-AAE9A840D20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EF244DF4-0BF2-4224-8BAD-54F0884CBE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CE21E89B-4381-47ED-84FA-02629B5615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20F849C5-5A87-4F07-85D1-B867B3E643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B5166364-3A61-4FAF-AFE3-9A113BF659C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BBE84B41-D1D8-4EBC-896F-3483A1C8638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694F0E0-7ADB-4A61-8EA2-ACA7441F37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975BB17-9990-48F8-B27F-1825BDFA6F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95139AF6-1F13-4F59-8B84-9F3C1B634ADE}"/>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ACA8DC0-B1C4-4E8E-AA60-7D1325F5586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24BE6504-3BA0-4518-B60D-252BA9AAB92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D07E01D2-BD78-497E-BC55-A607730F9C54}"/>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2" name="直線コネクタ 421">
          <a:extLst>
            <a:ext uri="{FF2B5EF4-FFF2-40B4-BE49-F238E27FC236}">
              <a16:creationId xmlns:a16="http://schemas.microsoft.com/office/drawing/2014/main" id="{89E7FE46-0B85-4971-9B5F-D7CC3EA9E593}"/>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BFFBF2CE-65BB-4AD0-9C7F-1448B101A714}"/>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4" name="フローチャート: 判断 423">
          <a:extLst>
            <a:ext uri="{FF2B5EF4-FFF2-40B4-BE49-F238E27FC236}">
              <a16:creationId xmlns:a16="http://schemas.microsoft.com/office/drawing/2014/main" id="{CFADF5C0-8B97-4E69-9496-DF85FFDA84F7}"/>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5" name="フローチャート: 判断 424">
          <a:extLst>
            <a:ext uri="{FF2B5EF4-FFF2-40B4-BE49-F238E27FC236}">
              <a16:creationId xmlns:a16="http://schemas.microsoft.com/office/drawing/2014/main" id="{AA401EA8-3C80-4CFE-B123-490107BE40D8}"/>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26" name="フローチャート: 判断 425">
          <a:extLst>
            <a:ext uri="{FF2B5EF4-FFF2-40B4-BE49-F238E27FC236}">
              <a16:creationId xmlns:a16="http://schemas.microsoft.com/office/drawing/2014/main" id="{AAC5430F-BEDA-4A19-82F8-EE50DDBBE42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27" name="フローチャート: 判断 426">
          <a:extLst>
            <a:ext uri="{FF2B5EF4-FFF2-40B4-BE49-F238E27FC236}">
              <a16:creationId xmlns:a16="http://schemas.microsoft.com/office/drawing/2014/main" id="{7EF27999-B125-49BE-BFFC-CFAF49A17E07}"/>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28" name="フローチャート: 判断 427">
          <a:extLst>
            <a:ext uri="{FF2B5EF4-FFF2-40B4-BE49-F238E27FC236}">
              <a16:creationId xmlns:a16="http://schemas.microsoft.com/office/drawing/2014/main" id="{440DEE47-D863-44A6-BB38-29D86EAA56DC}"/>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F0FFFC5-234C-4609-A6CD-F6439149FE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7C7B138-EEC0-448C-990B-6B2D074896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3E62B99-0E94-4DD2-98B2-3393C70DBD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735AFF8-EB86-4BCF-AEB1-0C4FC916B2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2D17457-8D8F-4405-97D7-920DA31381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434" name="楕円 433">
          <a:extLst>
            <a:ext uri="{FF2B5EF4-FFF2-40B4-BE49-F238E27FC236}">
              <a16:creationId xmlns:a16="http://schemas.microsoft.com/office/drawing/2014/main" id="{A0DC3CA6-BDD6-499A-8827-B1C4CDA3744B}"/>
            </a:ext>
          </a:extLst>
        </xdr:cNvPr>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152780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A8026394-8D23-4916-905A-823DBA0ED708}"/>
            </a:ext>
          </a:extLst>
        </xdr:cNvPr>
        <xdr:cNvSpPr txBox="1"/>
      </xdr:nvSpPr>
      <xdr:spPr>
        <a:xfrm>
          <a:off x="16357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436" name="楕円 435">
          <a:extLst>
            <a:ext uri="{FF2B5EF4-FFF2-40B4-BE49-F238E27FC236}">
              <a16:creationId xmlns:a16="http://schemas.microsoft.com/office/drawing/2014/main" id="{610A8C15-8CD3-411E-8FB7-5D02CAA7A32F}"/>
            </a:ext>
          </a:extLst>
        </xdr:cNvPr>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152944</xdr:rowOff>
    </xdr:from>
    <xdr:to>
      <xdr:col>85</xdr:col>
      <xdr:colOff>127000</xdr:colOff>
      <xdr:row>37</xdr:row>
      <xdr:rowOff>9253</xdr:rowOff>
    </xdr:to>
    <xdr:cxnSp macro="">
      <xdr:nvCxnSpPr>
        <xdr:cNvPr id="437" name="直線コネクタ 436">
          <a:extLst>
            <a:ext uri="{FF2B5EF4-FFF2-40B4-BE49-F238E27FC236}">
              <a16:creationId xmlns:a16="http://schemas.microsoft.com/office/drawing/2014/main" id="{3133DFCF-ED50-4BB6-A2DD-A05B452FD08C}"/>
            </a:ext>
          </a:extLst>
        </xdr:cNvPr>
        <xdr:cNvCxnSpPr/>
      </xdr:nvCxnSpPr>
      <xdr:spPr>
        <a:xfrm>
          <a:off x="15481300" y="63251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74386</xdr:rowOff>
    </xdr:from>
    <xdr:to>
      <xdr:col>76</xdr:col>
      <xdr:colOff>165100</xdr:colOff>
      <xdr:row>37</xdr:row>
      <xdr:rowOff>4536</xdr:rowOff>
    </xdr:to>
    <xdr:sp macro="" textlink="">
      <xdr:nvSpPr>
        <xdr:cNvPr id="438" name="楕円 437">
          <a:extLst>
            <a:ext uri="{FF2B5EF4-FFF2-40B4-BE49-F238E27FC236}">
              <a16:creationId xmlns:a16="http://schemas.microsoft.com/office/drawing/2014/main" id="{4F9E43AD-4204-4004-81D6-642A3F9FF51F}"/>
            </a:ext>
          </a:extLst>
        </xdr:cNvPr>
        <xdr:cNvSpPr/>
      </xdr:nvSpPr>
      <xdr:spPr>
        <a:xfrm>
          <a:off x="14541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36</xdr:row>
      <xdr:rowOff>152944</xdr:rowOff>
    </xdr:to>
    <xdr:cxnSp macro="">
      <xdr:nvCxnSpPr>
        <xdr:cNvPr id="439" name="直線コネクタ 438">
          <a:extLst>
            <a:ext uri="{FF2B5EF4-FFF2-40B4-BE49-F238E27FC236}">
              <a16:creationId xmlns:a16="http://schemas.microsoft.com/office/drawing/2014/main" id="{24DE2DCC-C846-4F27-B21E-B3E3665D1A26}"/>
            </a:ext>
          </a:extLst>
        </xdr:cNvPr>
        <xdr:cNvCxnSpPr/>
      </xdr:nvCxnSpPr>
      <xdr:spPr>
        <a:xfrm>
          <a:off x="14592300" y="62973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46627</xdr:rowOff>
    </xdr:from>
    <xdr:to>
      <xdr:col>72</xdr:col>
      <xdr:colOff>38100</xdr:colOff>
      <xdr:row>36</xdr:row>
      <xdr:rowOff>148227</xdr:rowOff>
    </xdr:to>
    <xdr:sp macro="" textlink="">
      <xdr:nvSpPr>
        <xdr:cNvPr id="440" name="楕円 439">
          <a:extLst>
            <a:ext uri="{FF2B5EF4-FFF2-40B4-BE49-F238E27FC236}">
              <a16:creationId xmlns:a16="http://schemas.microsoft.com/office/drawing/2014/main" id="{7A65CB2F-E2F8-41C3-82D5-58DB5312B9BB}"/>
            </a:ext>
          </a:extLst>
        </xdr:cNvPr>
        <xdr:cNvSpPr/>
      </xdr:nvSpPr>
      <xdr:spPr>
        <a:xfrm>
          <a:off x="13652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97427</xdr:rowOff>
    </xdr:from>
    <xdr:to>
      <xdr:col>76</xdr:col>
      <xdr:colOff>114300</xdr:colOff>
      <xdr:row>36</xdr:row>
      <xdr:rowOff>125186</xdr:rowOff>
    </xdr:to>
    <xdr:cxnSp macro="">
      <xdr:nvCxnSpPr>
        <xdr:cNvPr id="441" name="直線コネクタ 440">
          <a:extLst>
            <a:ext uri="{FF2B5EF4-FFF2-40B4-BE49-F238E27FC236}">
              <a16:creationId xmlns:a16="http://schemas.microsoft.com/office/drawing/2014/main" id="{E9A15EE7-8BB5-46A4-838B-0D3C2B700A7A}"/>
            </a:ext>
          </a:extLst>
        </xdr:cNvPr>
        <xdr:cNvCxnSpPr/>
      </xdr:nvCxnSpPr>
      <xdr:spPr>
        <a:xfrm>
          <a:off x="13703300" y="62696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87449</xdr:rowOff>
    </xdr:from>
    <xdr:to>
      <xdr:col>67</xdr:col>
      <xdr:colOff>101600</xdr:colOff>
      <xdr:row>37</xdr:row>
      <xdr:rowOff>17599</xdr:rowOff>
    </xdr:to>
    <xdr:sp macro="" textlink="">
      <xdr:nvSpPr>
        <xdr:cNvPr id="442" name="楕円 441">
          <a:extLst>
            <a:ext uri="{FF2B5EF4-FFF2-40B4-BE49-F238E27FC236}">
              <a16:creationId xmlns:a16="http://schemas.microsoft.com/office/drawing/2014/main" id="{E7B51B4F-8160-4006-A9F2-FD6A8E0E8476}"/>
            </a:ext>
          </a:extLst>
        </xdr:cNvPr>
        <xdr:cNvSpPr/>
      </xdr:nvSpPr>
      <xdr:spPr>
        <a:xfrm>
          <a:off x="12763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97427</xdr:rowOff>
    </xdr:from>
    <xdr:to>
      <xdr:col>71</xdr:col>
      <xdr:colOff>177800</xdr:colOff>
      <xdr:row>36</xdr:row>
      <xdr:rowOff>138249</xdr:rowOff>
    </xdr:to>
    <xdr:cxnSp macro="">
      <xdr:nvCxnSpPr>
        <xdr:cNvPr id="443" name="直線コネクタ 442">
          <a:extLst>
            <a:ext uri="{FF2B5EF4-FFF2-40B4-BE49-F238E27FC236}">
              <a16:creationId xmlns:a16="http://schemas.microsoft.com/office/drawing/2014/main" id="{3149331D-BEE5-455D-9368-63B61A8D7A3A}"/>
            </a:ext>
          </a:extLst>
        </xdr:cNvPr>
        <xdr:cNvCxnSpPr/>
      </xdr:nvCxnSpPr>
      <xdr:spPr>
        <a:xfrm flipV="1">
          <a:off x="12814300" y="62696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7C59F02A-1474-4D56-92CD-E58A844FD49E}"/>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7286F834-6737-4A17-9124-6D34D6E2F0A6}"/>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B1E3C744-93C6-4CA5-8084-0466F25CBAF4}"/>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57A06C60-372E-40D4-9222-D30E962B679E}"/>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E37C9280-1D50-4259-A3F3-CF9C1FEE2E65}"/>
            </a:ext>
          </a:extLst>
        </xdr:cNvPr>
        <xdr:cNvSpPr txBox="1"/>
      </xdr:nvSpPr>
      <xdr:spPr>
        <a:xfrm>
          <a:off x="15266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FE5A5E5C-4648-4ADB-AF6D-D3EFC2FF377B}"/>
            </a:ext>
          </a:extLst>
        </xdr:cNvPr>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164754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7C86A63F-55BC-4191-A737-E83550D21D4F}"/>
            </a:ext>
          </a:extLst>
        </xdr:cNvPr>
        <xdr:cNvSpPr txBox="1"/>
      </xdr:nvSpPr>
      <xdr:spPr>
        <a:xfrm>
          <a:off x="13500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34126</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7A216082-803A-483E-89EA-FE9DA70B5206}"/>
            </a:ext>
          </a:extLst>
        </xdr:cNvPr>
        <xdr:cNvSpPr txBox="1"/>
      </xdr:nvSpPr>
      <xdr:spPr>
        <a:xfrm>
          <a:off x="12611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39F43F6-2F4E-41EA-93FD-32CB136D15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A176C639-1534-40A2-927B-AA37A02B71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BEA568A-1D40-41D1-850E-AC2CA66304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0E097A7-DD84-4BB6-B745-5CBFE3597C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B8E0E24-3BC8-4FC3-BA8B-839F34ACAD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FD4D511-715B-4529-AEAB-AFEC3D4682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88DE10E-2964-4930-AA10-ADB3AD34F7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A1163EA-0F3F-4262-9920-6AA5CC6C53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65A4AF5-3F54-467F-80F6-FBE8E1518E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D4CAEB89-6844-4124-8DB3-E48F1D9474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4390F8CA-8A5A-4E04-B033-5950AA5B539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90849B38-7AC0-4AC6-9FDF-107710A3393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4C8ADB2-3E9F-4929-BE7C-A915E5317A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2F757EB2-65A0-4547-AC3B-3078D569125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C048191B-1D5E-40E3-8E7F-138D23717F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3505B994-C276-4910-89E7-C04CEE9B007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E39C0F0-FCDF-4BE2-8DBC-FCDC6EF6FF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BAD9ED16-61A6-449F-8E4A-A6C75E4EEEF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29D5D410-FC97-41ED-A1D1-77BBDDC349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4CA115A-272E-42FA-BBEE-18B87FB9F2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E62E4930-C83A-4974-962E-14054B9AE5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3" name="直線コネクタ 472">
          <a:extLst>
            <a:ext uri="{FF2B5EF4-FFF2-40B4-BE49-F238E27FC236}">
              <a16:creationId xmlns:a16="http://schemas.microsoft.com/office/drawing/2014/main" id="{82A991A3-010D-4B08-817D-78CB9A3D3521}"/>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EA9827DA-DC8E-4547-8831-0ED2B3930988}"/>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5" name="直線コネクタ 474">
          <a:extLst>
            <a:ext uri="{FF2B5EF4-FFF2-40B4-BE49-F238E27FC236}">
              <a16:creationId xmlns:a16="http://schemas.microsoft.com/office/drawing/2014/main" id="{2CDFBA9F-8009-43E5-B53B-9AEAEFC9C7EF}"/>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54E77A2-ADE8-4284-BEA9-EC6FF0D5490A}"/>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77" name="直線コネクタ 476">
          <a:extLst>
            <a:ext uri="{FF2B5EF4-FFF2-40B4-BE49-F238E27FC236}">
              <a16:creationId xmlns:a16="http://schemas.microsoft.com/office/drawing/2014/main" id="{534CFDE6-4FB7-4BB1-A0E5-DC1B968987D7}"/>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9357E93-93CB-40C8-8159-DB4C508BF2D9}"/>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79" name="フローチャート: 判断 478">
          <a:extLst>
            <a:ext uri="{FF2B5EF4-FFF2-40B4-BE49-F238E27FC236}">
              <a16:creationId xmlns:a16="http://schemas.microsoft.com/office/drawing/2014/main" id="{491588FE-499B-425D-8C89-9E383AB8EDCA}"/>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0" name="フローチャート: 判断 479">
          <a:extLst>
            <a:ext uri="{FF2B5EF4-FFF2-40B4-BE49-F238E27FC236}">
              <a16:creationId xmlns:a16="http://schemas.microsoft.com/office/drawing/2014/main" id="{715F0A8A-BE4D-4FBF-9A68-1B211E2D493F}"/>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1" name="フローチャート: 判断 480">
          <a:extLst>
            <a:ext uri="{FF2B5EF4-FFF2-40B4-BE49-F238E27FC236}">
              <a16:creationId xmlns:a16="http://schemas.microsoft.com/office/drawing/2014/main" id="{5952A781-54D3-4F45-BE8E-9157E42A8286}"/>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2" name="フローチャート: 判断 481">
          <a:extLst>
            <a:ext uri="{FF2B5EF4-FFF2-40B4-BE49-F238E27FC236}">
              <a16:creationId xmlns:a16="http://schemas.microsoft.com/office/drawing/2014/main" id="{17D7DF63-6F1F-491E-9EE8-1FB4BD4E8CAE}"/>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3" name="フローチャート: 判断 482">
          <a:extLst>
            <a:ext uri="{FF2B5EF4-FFF2-40B4-BE49-F238E27FC236}">
              <a16:creationId xmlns:a16="http://schemas.microsoft.com/office/drawing/2014/main" id="{3D69B69D-E435-4993-9262-3EA9388412DF}"/>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E6DC0E9-8ADB-49AB-92D4-A676510BEB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88EDF82-ABDD-405F-9D6E-D065B15988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2A691E4-4D37-43B6-919F-57EFA3D374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A614BA4-449A-4EC8-84B6-239E9B206D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573AA28-FDBD-44EE-B378-ADDEA0C3B5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4369</xdr:rowOff>
    </xdr:from>
    <xdr:to>
      <xdr:col>116</xdr:col>
      <xdr:colOff>114300</xdr:colOff>
      <xdr:row>40</xdr:row>
      <xdr:rowOff>105969</xdr:rowOff>
    </xdr:to>
    <xdr:sp macro="" textlink="">
      <xdr:nvSpPr>
        <xdr:cNvPr id="489" name="楕円 488">
          <a:extLst>
            <a:ext uri="{FF2B5EF4-FFF2-40B4-BE49-F238E27FC236}">
              <a16:creationId xmlns:a16="http://schemas.microsoft.com/office/drawing/2014/main" id="{AD449719-4D70-4D37-BDCC-DF6130D351CC}"/>
            </a:ext>
          </a:extLst>
        </xdr:cNvPr>
        <xdr:cNvSpPr/>
      </xdr:nvSpPr>
      <xdr:spPr>
        <a:xfrm>
          <a:off x="221107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154246</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F9C67D22-EBED-4E17-BCCD-CA32C0144856}"/>
            </a:ext>
          </a:extLst>
        </xdr:cNvPr>
        <xdr:cNvSpPr txBox="1"/>
      </xdr:nvSpPr>
      <xdr:spPr>
        <a:xfrm>
          <a:off x="22199600" y="684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8027</xdr:rowOff>
    </xdr:from>
    <xdr:to>
      <xdr:col>112</xdr:col>
      <xdr:colOff>38100</xdr:colOff>
      <xdr:row>40</xdr:row>
      <xdr:rowOff>109627</xdr:rowOff>
    </xdr:to>
    <xdr:sp macro="" textlink="">
      <xdr:nvSpPr>
        <xdr:cNvPr id="491" name="楕円 490">
          <a:extLst>
            <a:ext uri="{FF2B5EF4-FFF2-40B4-BE49-F238E27FC236}">
              <a16:creationId xmlns:a16="http://schemas.microsoft.com/office/drawing/2014/main" id="{7F4A3070-2D54-49AA-B3C9-E0D20E60B8F3}"/>
            </a:ext>
          </a:extLst>
        </xdr:cNvPr>
        <xdr:cNvSpPr/>
      </xdr:nvSpPr>
      <xdr:spPr>
        <a:xfrm>
          <a:off x="21272500" y="68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55169</xdr:rowOff>
    </xdr:from>
    <xdr:to>
      <xdr:col>116</xdr:col>
      <xdr:colOff>63500</xdr:colOff>
      <xdr:row>40</xdr:row>
      <xdr:rowOff>58827</xdr:rowOff>
    </xdr:to>
    <xdr:cxnSp macro="">
      <xdr:nvCxnSpPr>
        <xdr:cNvPr id="492" name="直線コネクタ 491">
          <a:extLst>
            <a:ext uri="{FF2B5EF4-FFF2-40B4-BE49-F238E27FC236}">
              <a16:creationId xmlns:a16="http://schemas.microsoft.com/office/drawing/2014/main" id="{E2778FAC-F0A9-4F67-8121-590F8EBCEE16}"/>
            </a:ext>
          </a:extLst>
        </xdr:cNvPr>
        <xdr:cNvCxnSpPr/>
      </xdr:nvCxnSpPr>
      <xdr:spPr>
        <a:xfrm flipV="1">
          <a:off x="21323300" y="6913169"/>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10770</xdr:rowOff>
    </xdr:from>
    <xdr:to>
      <xdr:col>107</xdr:col>
      <xdr:colOff>101600</xdr:colOff>
      <xdr:row>40</xdr:row>
      <xdr:rowOff>112370</xdr:rowOff>
    </xdr:to>
    <xdr:sp macro="" textlink="">
      <xdr:nvSpPr>
        <xdr:cNvPr id="493" name="楕円 492">
          <a:extLst>
            <a:ext uri="{FF2B5EF4-FFF2-40B4-BE49-F238E27FC236}">
              <a16:creationId xmlns:a16="http://schemas.microsoft.com/office/drawing/2014/main" id="{F4ABBB83-896C-47C0-A7C8-4E829AB11E6D}"/>
            </a:ext>
          </a:extLst>
        </xdr:cNvPr>
        <xdr:cNvSpPr/>
      </xdr:nvSpPr>
      <xdr:spPr>
        <a:xfrm>
          <a:off x="20383500" y="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58827</xdr:rowOff>
    </xdr:from>
    <xdr:to>
      <xdr:col>111</xdr:col>
      <xdr:colOff>177800</xdr:colOff>
      <xdr:row>40</xdr:row>
      <xdr:rowOff>61570</xdr:rowOff>
    </xdr:to>
    <xdr:cxnSp macro="">
      <xdr:nvCxnSpPr>
        <xdr:cNvPr id="494" name="直線コネクタ 493">
          <a:extLst>
            <a:ext uri="{FF2B5EF4-FFF2-40B4-BE49-F238E27FC236}">
              <a16:creationId xmlns:a16="http://schemas.microsoft.com/office/drawing/2014/main" id="{688A7EFC-4D37-44E3-B075-414F6F37CA3F}"/>
            </a:ext>
          </a:extLst>
        </xdr:cNvPr>
        <xdr:cNvCxnSpPr/>
      </xdr:nvCxnSpPr>
      <xdr:spPr>
        <a:xfrm flipV="1">
          <a:off x="20434300" y="69168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15342</xdr:rowOff>
    </xdr:from>
    <xdr:to>
      <xdr:col>102</xdr:col>
      <xdr:colOff>165100</xdr:colOff>
      <xdr:row>40</xdr:row>
      <xdr:rowOff>116942</xdr:rowOff>
    </xdr:to>
    <xdr:sp macro="" textlink="">
      <xdr:nvSpPr>
        <xdr:cNvPr id="495" name="楕円 494">
          <a:extLst>
            <a:ext uri="{FF2B5EF4-FFF2-40B4-BE49-F238E27FC236}">
              <a16:creationId xmlns:a16="http://schemas.microsoft.com/office/drawing/2014/main" id="{F18FB0DE-6890-4D02-8E88-7DDE24DBD440}"/>
            </a:ext>
          </a:extLst>
        </xdr:cNvPr>
        <xdr:cNvSpPr/>
      </xdr:nvSpPr>
      <xdr:spPr>
        <a:xfrm>
          <a:off x="194945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61570</xdr:rowOff>
    </xdr:from>
    <xdr:to>
      <xdr:col>107</xdr:col>
      <xdr:colOff>50800</xdr:colOff>
      <xdr:row>40</xdr:row>
      <xdr:rowOff>66142</xdr:rowOff>
    </xdr:to>
    <xdr:cxnSp macro="">
      <xdr:nvCxnSpPr>
        <xdr:cNvPr id="496" name="直線コネクタ 495">
          <a:extLst>
            <a:ext uri="{FF2B5EF4-FFF2-40B4-BE49-F238E27FC236}">
              <a16:creationId xmlns:a16="http://schemas.microsoft.com/office/drawing/2014/main" id="{8CFE7F6E-F72D-4E3B-9B34-740814EFF75A}"/>
            </a:ext>
          </a:extLst>
        </xdr:cNvPr>
        <xdr:cNvCxnSpPr/>
      </xdr:nvCxnSpPr>
      <xdr:spPr>
        <a:xfrm flipV="1">
          <a:off x="19545300" y="69195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168504</xdr:rowOff>
    </xdr:from>
    <xdr:to>
      <xdr:col>98</xdr:col>
      <xdr:colOff>38100</xdr:colOff>
      <xdr:row>40</xdr:row>
      <xdr:rowOff>98654</xdr:rowOff>
    </xdr:to>
    <xdr:sp macro="" textlink="">
      <xdr:nvSpPr>
        <xdr:cNvPr id="497" name="楕円 496">
          <a:extLst>
            <a:ext uri="{FF2B5EF4-FFF2-40B4-BE49-F238E27FC236}">
              <a16:creationId xmlns:a16="http://schemas.microsoft.com/office/drawing/2014/main" id="{9B38C2F3-CAB0-4EA4-9854-926716D9D6A3}"/>
            </a:ext>
          </a:extLst>
        </xdr:cNvPr>
        <xdr:cNvSpPr/>
      </xdr:nvSpPr>
      <xdr:spPr>
        <a:xfrm>
          <a:off x="18605500" y="6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47854</xdr:rowOff>
    </xdr:from>
    <xdr:to>
      <xdr:col>102</xdr:col>
      <xdr:colOff>114300</xdr:colOff>
      <xdr:row>40</xdr:row>
      <xdr:rowOff>66142</xdr:rowOff>
    </xdr:to>
    <xdr:cxnSp macro="">
      <xdr:nvCxnSpPr>
        <xdr:cNvPr id="498" name="直線コネクタ 497">
          <a:extLst>
            <a:ext uri="{FF2B5EF4-FFF2-40B4-BE49-F238E27FC236}">
              <a16:creationId xmlns:a16="http://schemas.microsoft.com/office/drawing/2014/main" id="{541204EA-FADC-4CC4-BB7C-D70D22617946}"/>
            </a:ext>
          </a:extLst>
        </xdr:cNvPr>
        <xdr:cNvCxnSpPr/>
      </xdr:nvCxnSpPr>
      <xdr:spPr>
        <a:xfrm>
          <a:off x="18656300" y="69058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76B8D37-171D-40E9-890F-C3E148A781E5}"/>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1D3A18A-58FE-49D1-9604-CCB767628030}"/>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FE0C61AF-0006-48BF-84C0-F88ACE5AF3E5}"/>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57903CDA-67C1-417A-8253-4E95C4F7CB01}"/>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100754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86BC7FA1-D7C5-4A9F-96B6-D1487F492E45}"/>
            </a:ext>
          </a:extLst>
        </xdr:cNvPr>
        <xdr:cNvSpPr txBox="1"/>
      </xdr:nvSpPr>
      <xdr:spPr>
        <a:xfrm>
          <a:off x="21075727" y="695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103497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BAB201C4-9EF8-4195-B1D4-3679651AAE71}"/>
            </a:ext>
          </a:extLst>
        </xdr:cNvPr>
        <xdr:cNvSpPr txBox="1"/>
      </xdr:nvSpPr>
      <xdr:spPr>
        <a:xfrm>
          <a:off x="20199427" y="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108069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8BC4F02-2524-4AD5-86AA-D44CF5F9F325}"/>
            </a:ext>
          </a:extLst>
        </xdr:cNvPr>
        <xdr:cNvSpPr txBox="1"/>
      </xdr:nvSpPr>
      <xdr:spPr>
        <a:xfrm>
          <a:off x="19310427" y="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89781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BAD46A59-C2E0-41CF-ABB2-D9A79D90F70E}"/>
            </a:ext>
          </a:extLst>
        </xdr:cNvPr>
        <xdr:cNvSpPr txBox="1"/>
      </xdr:nvSpPr>
      <xdr:spPr>
        <a:xfrm>
          <a:off x="18421427" y="69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A45BB5F-AEB0-40A5-8DCA-55B12F3BF1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244503F-6154-4197-B473-EF823627E9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2CA88ED7-C96F-4E4E-8FBD-D712FE417D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DFE2BCCE-BE4E-4AED-AC53-42212360C0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595C288-C1AB-477A-A446-63DF6B069A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678923EB-323F-4EA1-A61C-181A6206F5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D23AD50-44FC-4236-B586-6D24107EEE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145B71B0-B326-425E-958E-BDA88C1F59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8790B555-5383-4ACB-8C42-10619EBDFF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9AB36B7E-7978-4A13-8B9A-A76FC8A36D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F805F82-A336-4865-B8A0-1E00EBC102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43B0FCA7-8434-4C0F-9EE7-225F54B1141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F397D9E0-FE6D-445D-8F7E-A1C3AB3AB62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D5F23771-E74A-46DC-B2BD-4B7C4100A4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F7D8B2A-1F1F-40B7-BB1C-5630910832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66AA7F21-D63C-41AF-9939-D7A72E7E1D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215A7999-B333-4ECE-92A9-AF6AFF6959D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3BD63C4C-7213-4F97-8CB7-B8912CD86D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1F3E5942-F6F3-49C2-8070-CAAF12A9CAE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3E94D7C0-AC6E-4726-B004-574DA83541F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CBBB5821-DD49-4330-A013-484DA931E25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13036E91-F723-45C3-BF15-82AB3D5A1C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D936B6D2-C47F-4430-8F90-0478F280ED2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A5BFC9CF-EEA8-4A99-8168-6CA9BB8059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1" name="直線コネクタ 530">
          <a:extLst>
            <a:ext uri="{FF2B5EF4-FFF2-40B4-BE49-F238E27FC236}">
              <a16:creationId xmlns:a16="http://schemas.microsoft.com/office/drawing/2014/main" id="{267C6C8E-80B1-4C4A-8044-1E1DD6C0885B}"/>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2D2BDA48-0062-461A-97A0-56BCD91BD1C5}"/>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3" name="直線コネクタ 532">
          <a:extLst>
            <a:ext uri="{FF2B5EF4-FFF2-40B4-BE49-F238E27FC236}">
              <a16:creationId xmlns:a16="http://schemas.microsoft.com/office/drawing/2014/main" id="{4C7057DB-BF35-48E3-B69C-C154003E36F9}"/>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3C7066E-248D-4A36-BE60-C11F0A76F133}"/>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5" name="直線コネクタ 534">
          <a:extLst>
            <a:ext uri="{FF2B5EF4-FFF2-40B4-BE49-F238E27FC236}">
              <a16:creationId xmlns:a16="http://schemas.microsoft.com/office/drawing/2014/main" id="{BFC470FD-0532-48B0-8FF0-04918E993641}"/>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164A6A45-140C-4166-BCFC-A128430BB247}"/>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7" name="フローチャート: 判断 536">
          <a:extLst>
            <a:ext uri="{FF2B5EF4-FFF2-40B4-BE49-F238E27FC236}">
              <a16:creationId xmlns:a16="http://schemas.microsoft.com/office/drawing/2014/main" id="{49B54699-E3CE-41E9-B5B7-B4BEF3BF55D4}"/>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38" name="フローチャート: 判断 537">
          <a:extLst>
            <a:ext uri="{FF2B5EF4-FFF2-40B4-BE49-F238E27FC236}">
              <a16:creationId xmlns:a16="http://schemas.microsoft.com/office/drawing/2014/main" id="{B8BBBC4A-900E-414D-9971-21A154C702B2}"/>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39" name="フローチャート: 判断 538">
          <a:extLst>
            <a:ext uri="{FF2B5EF4-FFF2-40B4-BE49-F238E27FC236}">
              <a16:creationId xmlns:a16="http://schemas.microsoft.com/office/drawing/2014/main" id="{DDF65900-2E2B-4D1E-80B4-05290CEB5ADE}"/>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0" name="フローチャート: 判断 539">
          <a:extLst>
            <a:ext uri="{FF2B5EF4-FFF2-40B4-BE49-F238E27FC236}">
              <a16:creationId xmlns:a16="http://schemas.microsoft.com/office/drawing/2014/main" id="{E251C3A6-48F0-4A57-92C0-A8B59D570A3C}"/>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1" name="フローチャート: 判断 540">
          <a:extLst>
            <a:ext uri="{FF2B5EF4-FFF2-40B4-BE49-F238E27FC236}">
              <a16:creationId xmlns:a16="http://schemas.microsoft.com/office/drawing/2014/main" id="{5F6275BB-133D-40E7-AA8F-478FC8E94B57}"/>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0E7ABFB-5115-463F-ADA7-D63BDEB1D7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C8AC61D-82F5-4219-ADBE-94CFE382D66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25F6192-3CED-467C-8BB8-D136A86E63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88CA709-F3B7-47BE-AABC-81B45E94C5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174FAB3-928F-4B66-AB94-5A29A1879C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xdr:rowOff>
    </xdr:from>
    <xdr:to>
      <xdr:col>85</xdr:col>
      <xdr:colOff>177800</xdr:colOff>
      <xdr:row>63</xdr:row>
      <xdr:rowOff>109855</xdr:rowOff>
    </xdr:to>
    <xdr:sp macro="" textlink="">
      <xdr:nvSpPr>
        <xdr:cNvPr id="547" name="楕円 546">
          <a:extLst>
            <a:ext uri="{FF2B5EF4-FFF2-40B4-BE49-F238E27FC236}">
              <a16:creationId xmlns:a16="http://schemas.microsoft.com/office/drawing/2014/main" id="{D309AAFA-B925-4C98-91A4-ECC3BE72B1DC}"/>
            </a:ext>
          </a:extLst>
        </xdr:cNvPr>
        <xdr:cNvSpPr/>
      </xdr:nvSpPr>
      <xdr:spPr>
        <a:xfrm>
          <a:off x="16268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94632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3B34D017-ACD9-4514-B150-BEABC6131C04}"/>
            </a:ext>
          </a:extLst>
        </xdr:cNvPr>
        <xdr:cNvSpPr txBox="1"/>
      </xdr:nvSpPr>
      <xdr:spPr>
        <a:xfrm>
          <a:off x="16357600" y="1072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xdr:rowOff>
    </xdr:from>
    <xdr:to>
      <xdr:col>81</xdr:col>
      <xdr:colOff>101600</xdr:colOff>
      <xdr:row>63</xdr:row>
      <xdr:rowOff>106045</xdr:rowOff>
    </xdr:to>
    <xdr:sp macro="" textlink="">
      <xdr:nvSpPr>
        <xdr:cNvPr id="549" name="楕円 548">
          <a:extLst>
            <a:ext uri="{FF2B5EF4-FFF2-40B4-BE49-F238E27FC236}">
              <a16:creationId xmlns:a16="http://schemas.microsoft.com/office/drawing/2014/main" id="{37EF23E4-1CB4-4DD5-8790-C7890D81FF07}"/>
            </a:ext>
          </a:extLst>
        </xdr:cNvPr>
        <xdr:cNvSpPr/>
      </xdr:nvSpPr>
      <xdr:spPr>
        <a:xfrm>
          <a:off x="1543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55245</xdr:rowOff>
    </xdr:from>
    <xdr:to>
      <xdr:col>85</xdr:col>
      <xdr:colOff>127000</xdr:colOff>
      <xdr:row>63</xdr:row>
      <xdr:rowOff>59055</xdr:rowOff>
    </xdr:to>
    <xdr:cxnSp macro="">
      <xdr:nvCxnSpPr>
        <xdr:cNvPr id="550" name="直線コネクタ 549">
          <a:extLst>
            <a:ext uri="{FF2B5EF4-FFF2-40B4-BE49-F238E27FC236}">
              <a16:creationId xmlns:a16="http://schemas.microsoft.com/office/drawing/2014/main" id="{35ED2B34-FB78-44F2-B2A4-6E065C4DA7E1}"/>
            </a:ext>
          </a:extLst>
        </xdr:cNvPr>
        <xdr:cNvCxnSpPr/>
      </xdr:nvCxnSpPr>
      <xdr:spPr>
        <a:xfrm>
          <a:off x="15481300" y="10856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158750</xdr:rowOff>
    </xdr:from>
    <xdr:to>
      <xdr:col>76</xdr:col>
      <xdr:colOff>165100</xdr:colOff>
      <xdr:row>63</xdr:row>
      <xdr:rowOff>88900</xdr:rowOff>
    </xdr:to>
    <xdr:sp macro="" textlink="">
      <xdr:nvSpPr>
        <xdr:cNvPr id="551" name="楕円 550">
          <a:extLst>
            <a:ext uri="{FF2B5EF4-FFF2-40B4-BE49-F238E27FC236}">
              <a16:creationId xmlns:a16="http://schemas.microsoft.com/office/drawing/2014/main" id="{F4699264-38ED-41F7-BE48-6AADBD57B15C}"/>
            </a:ext>
          </a:extLst>
        </xdr:cNvPr>
        <xdr:cNvSpPr/>
      </xdr:nvSpPr>
      <xdr:spPr>
        <a:xfrm>
          <a:off x="1454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38100</xdr:rowOff>
    </xdr:from>
    <xdr:to>
      <xdr:col>81</xdr:col>
      <xdr:colOff>50800</xdr:colOff>
      <xdr:row>63</xdr:row>
      <xdr:rowOff>55245</xdr:rowOff>
    </xdr:to>
    <xdr:cxnSp macro="">
      <xdr:nvCxnSpPr>
        <xdr:cNvPr id="552" name="直線コネクタ 551">
          <a:extLst>
            <a:ext uri="{FF2B5EF4-FFF2-40B4-BE49-F238E27FC236}">
              <a16:creationId xmlns:a16="http://schemas.microsoft.com/office/drawing/2014/main" id="{12002539-5084-49F9-9A7F-19371D386B65}"/>
            </a:ext>
          </a:extLst>
        </xdr:cNvPr>
        <xdr:cNvCxnSpPr/>
      </xdr:nvCxnSpPr>
      <xdr:spPr>
        <a:xfrm>
          <a:off x="14592300" y="10839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151130</xdr:rowOff>
    </xdr:from>
    <xdr:to>
      <xdr:col>72</xdr:col>
      <xdr:colOff>38100</xdr:colOff>
      <xdr:row>63</xdr:row>
      <xdr:rowOff>81280</xdr:rowOff>
    </xdr:to>
    <xdr:sp macro="" textlink="">
      <xdr:nvSpPr>
        <xdr:cNvPr id="553" name="楕円 552">
          <a:extLst>
            <a:ext uri="{FF2B5EF4-FFF2-40B4-BE49-F238E27FC236}">
              <a16:creationId xmlns:a16="http://schemas.microsoft.com/office/drawing/2014/main" id="{4A57B48A-4276-45BC-8384-C5C4D2647805}"/>
            </a:ext>
          </a:extLst>
        </xdr:cNvPr>
        <xdr:cNvSpPr/>
      </xdr:nvSpPr>
      <xdr:spPr>
        <a:xfrm>
          <a:off x="1365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30480</xdr:rowOff>
    </xdr:from>
    <xdr:to>
      <xdr:col>76</xdr:col>
      <xdr:colOff>114300</xdr:colOff>
      <xdr:row>63</xdr:row>
      <xdr:rowOff>38100</xdr:rowOff>
    </xdr:to>
    <xdr:cxnSp macro="">
      <xdr:nvCxnSpPr>
        <xdr:cNvPr id="554" name="直線コネクタ 553">
          <a:extLst>
            <a:ext uri="{FF2B5EF4-FFF2-40B4-BE49-F238E27FC236}">
              <a16:creationId xmlns:a16="http://schemas.microsoft.com/office/drawing/2014/main" id="{8BF4D088-FB28-49DD-9784-C6D346245A43}"/>
            </a:ext>
          </a:extLst>
        </xdr:cNvPr>
        <xdr:cNvCxnSpPr/>
      </xdr:nvCxnSpPr>
      <xdr:spPr>
        <a:xfrm>
          <a:off x="13703300" y="1083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109220</xdr:rowOff>
    </xdr:from>
    <xdr:to>
      <xdr:col>67</xdr:col>
      <xdr:colOff>101600</xdr:colOff>
      <xdr:row>63</xdr:row>
      <xdr:rowOff>39370</xdr:rowOff>
    </xdr:to>
    <xdr:sp macro="" textlink="">
      <xdr:nvSpPr>
        <xdr:cNvPr id="555" name="楕円 554">
          <a:extLst>
            <a:ext uri="{FF2B5EF4-FFF2-40B4-BE49-F238E27FC236}">
              <a16:creationId xmlns:a16="http://schemas.microsoft.com/office/drawing/2014/main" id="{2859B8B0-C4B8-4B38-BEFA-F355109C67DD}"/>
            </a:ext>
          </a:extLst>
        </xdr:cNvPr>
        <xdr:cNvSpPr/>
      </xdr:nvSpPr>
      <xdr:spPr>
        <a:xfrm>
          <a:off x="1276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160020</xdr:rowOff>
    </xdr:from>
    <xdr:to>
      <xdr:col>71</xdr:col>
      <xdr:colOff>177800</xdr:colOff>
      <xdr:row>63</xdr:row>
      <xdr:rowOff>30480</xdr:rowOff>
    </xdr:to>
    <xdr:cxnSp macro="">
      <xdr:nvCxnSpPr>
        <xdr:cNvPr id="556" name="直線コネクタ 555">
          <a:extLst>
            <a:ext uri="{FF2B5EF4-FFF2-40B4-BE49-F238E27FC236}">
              <a16:creationId xmlns:a16="http://schemas.microsoft.com/office/drawing/2014/main" id="{49E70339-3EB7-4E71-A2AE-F9161E57EDF3}"/>
            </a:ext>
          </a:extLst>
        </xdr:cNvPr>
        <xdr:cNvCxnSpPr/>
      </xdr:nvCxnSpPr>
      <xdr:spPr>
        <a:xfrm>
          <a:off x="12814300" y="10789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57" name="n_1aveValue【学校施設】&#10;有形固定資産減価償却率">
          <a:extLst>
            <a:ext uri="{FF2B5EF4-FFF2-40B4-BE49-F238E27FC236}">
              <a16:creationId xmlns:a16="http://schemas.microsoft.com/office/drawing/2014/main" id="{EAA19201-A0E7-49E7-A56A-586CF00F215D}"/>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58" name="n_2aveValue【学校施設】&#10;有形固定資産減価償却率">
          <a:extLst>
            <a:ext uri="{FF2B5EF4-FFF2-40B4-BE49-F238E27FC236}">
              <a16:creationId xmlns:a16="http://schemas.microsoft.com/office/drawing/2014/main" id="{99C9509F-8634-4887-805A-6A22F57166DD}"/>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59" name="n_3aveValue【学校施設】&#10;有形固定資産減価償却率">
          <a:extLst>
            <a:ext uri="{FF2B5EF4-FFF2-40B4-BE49-F238E27FC236}">
              <a16:creationId xmlns:a16="http://schemas.microsoft.com/office/drawing/2014/main" id="{405BB6BD-EA81-4128-8C82-CF18D29F2E45}"/>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0" name="n_4aveValue【学校施設】&#10;有形固定資産減価償却率">
          <a:extLst>
            <a:ext uri="{FF2B5EF4-FFF2-40B4-BE49-F238E27FC236}">
              <a16:creationId xmlns:a16="http://schemas.microsoft.com/office/drawing/2014/main" id="{757A4E76-0B81-4C03-B7B5-FC61E32C10F2}"/>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97172</xdr:rowOff>
    </xdr:from>
    <xdr:ext cx="405111" cy="259045"/>
    <xdr:sp macro="" textlink="">
      <xdr:nvSpPr>
        <xdr:cNvPr id="561" name="n_1mainValue【学校施設】&#10;有形固定資産減価償却率">
          <a:extLst>
            <a:ext uri="{FF2B5EF4-FFF2-40B4-BE49-F238E27FC236}">
              <a16:creationId xmlns:a16="http://schemas.microsoft.com/office/drawing/2014/main" id="{C05B3384-D61D-4514-B602-8F0A31838A92}"/>
            </a:ext>
          </a:extLst>
        </xdr:cNvPr>
        <xdr:cNvSpPr txBox="1"/>
      </xdr:nvSpPr>
      <xdr:spPr>
        <a:xfrm>
          <a:off x="15266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80027</xdr:rowOff>
    </xdr:from>
    <xdr:ext cx="405111" cy="259045"/>
    <xdr:sp macro="" textlink="">
      <xdr:nvSpPr>
        <xdr:cNvPr id="562" name="n_2mainValue【学校施設】&#10;有形固定資産減価償却率">
          <a:extLst>
            <a:ext uri="{FF2B5EF4-FFF2-40B4-BE49-F238E27FC236}">
              <a16:creationId xmlns:a16="http://schemas.microsoft.com/office/drawing/2014/main" id="{D6D35E1A-60D9-4A27-892A-DFBCE582D7AB}"/>
            </a:ext>
          </a:extLst>
        </xdr:cNvPr>
        <xdr:cNvSpPr txBox="1"/>
      </xdr:nvSpPr>
      <xdr:spPr>
        <a:xfrm>
          <a:off x="14389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72407</xdr:rowOff>
    </xdr:from>
    <xdr:ext cx="405111" cy="259045"/>
    <xdr:sp macro="" textlink="">
      <xdr:nvSpPr>
        <xdr:cNvPr id="563" name="n_3mainValue【学校施設】&#10;有形固定資産減価償却率">
          <a:extLst>
            <a:ext uri="{FF2B5EF4-FFF2-40B4-BE49-F238E27FC236}">
              <a16:creationId xmlns:a16="http://schemas.microsoft.com/office/drawing/2014/main" id="{89419111-1AA7-4184-B8C7-0C020F1DB987}"/>
            </a:ext>
          </a:extLst>
        </xdr:cNvPr>
        <xdr:cNvSpPr txBox="1"/>
      </xdr:nvSpPr>
      <xdr:spPr>
        <a:xfrm>
          <a:off x="13500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30497</xdr:rowOff>
    </xdr:from>
    <xdr:ext cx="405111" cy="259045"/>
    <xdr:sp macro="" textlink="">
      <xdr:nvSpPr>
        <xdr:cNvPr id="564" name="n_4mainValue【学校施設】&#10;有形固定資産減価償却率">
          <a:extLst>
            <a:ext uri="{FF2B5EF4-FFF2-40B4-BE49-F238E27FC236}">
              <a16:creationId xmlns:a16="http://schemas.microsoft.com/office/drawing/2014/main" id="{C509E2DC-40A4-4725-808C-B149C83A17D9}"/>
            </a:ext>
          </a:extLst>
        </xdr:cNvPr>
        <xdr:cNvSpPr txBox="1"/>
      </xdr:nvSpPr>
      <xdr:spPr>
        <a:xfrm>
          <a:off x="12611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B8D9348E-CFA7-4E03-B715-FA66090F0B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E8E81D1D-FC4F-41FB-99C8-C449B37CED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4D0AB6DC-1475-4E2F-82C1-A53F16E564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1789D52-6FB4-4C98-854D-8680BA6715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8F74FA46-55CD-4303-95D8-EA6AF5D5CC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D73592A3-8D0C-41DC-A998-AAF724D483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135E4EE6-D3B6-4F78-A1D2-FC741682AA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F1102A64-50F5-4A51-9063-23AF1B6A15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A6CE2454-C100-4FF2-81CE-12EE38AB14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7605AC1B-7D2C-4F6B-A204-20D784F13F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49F592D4-D449-4B4A-83E8-3471FD66316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A8159329-5A80-439B-8A0B-581FDF73CAF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A4153DD4-0385-4423-B09B-54A7C6F9A6A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151DA6AD-EB5C-4EFB-AF49-E9B2F874F0A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849B9A38-4657-4C53-BCEC-3C4472664F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a:extLst>
            <a:ext uri="{FF2B5EF4-FFF2-40B4-BE49-F238E27FC236}">
              <a16:creationId xmlns:a16="http://schemas.microsoft.com/office/drawing/2014/main" id="{FE4ABF12-FDC5-4DA0-A8D8-24E960FA4A2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1749DA1D-7474-4810-8BF3-F3301301B0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a:extLst>
            <a:ext uri="{FF2B5EF4-FFF2-40B4-BE49-F238E27FC236}">
              <a16:creationId xmlns:a16="http://schemas.microsoft.com/office/drawing/2014/main" id="{1F2AF78E-DFAD-4757-957C-21ABE5F3DB4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CACBE59F-509C-4C14-A986-1ABC32A7292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a:extLst>
            <a:ext uri="{FF2B5EF4-FFF2-40B4-BE49-F238E27FC236}">
              <a16:creationId xmlns:a16="http://schemas.microsoft.com/office/drawing/2014/main" id="{8F93D0CB-511D-4BE8-9390-75D76EBF43A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DF9CC2D-EF8C-45A5-880F-3BAB1EF0C7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C9576F14-4BC7-4D3A-A8C0-A5A921CBF0F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BBC068FF-7E8A-497B-91FC-6B914CBF72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88" name="直線コネクタ 587">
          <a:extLst>
            <a:ext uri="{FF2B5EF4-FFF2-40B4-BE49-F238E27FC236}">
              <a16:creationId xmlns:a16="http://schemas.microsoft.com/office/drawing/2014/main" id="{BD8BC9D7-B3BE-4FF0-ABB4-69B28C21FCE4}"/>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89" name="【学校施設】&#10;一人当たり面積最小値テキスト">
          <a:extLst>
            <a:ext uri="{FF2B5EF4-FFF2-40B4-BE49-F238E27FC236}">
              <a16:creationId xmlns:a16="http://schemas.microsoft.com/office/drawing/2014/main" id="{03C8F142-6E5B-4A72-A77E-680F6C7285E7}"/>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0" name="直線コネクタ 589">
          <a:extLst>
            <a:ext uri="{FF2B5EF4-FFF2-40B4-BE49-F238E27FC236}">
              <a16:creationId xmlns:a16="http://schemas.microsoft.com/office/drawing/2014/main" id="{B788D7DD-9508-4A52-9423-26DAC66DCFE8}"/>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1" name="【学校施設】&#10;一人当たり面積最大値テキスト">
          <a:extLst>
            <a:ext uri="{FF2B5EF4-FFF2-40B4-BE49-F238E27FC236}">
              <a16:creationId xmlns:a16="http://schemas.microsoft.com/office/drawing/2014/main" id="{9C8C24DB-DD04-4117-9812-EE906A54A4D5}"/>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2" name="直線コネクタ 591">
          <a:extLst>
            <a:ext uri="{FF2B5EF4-FFF2-40B4-BE49-F238E27FC236}">
              <a16:creationId xmlns:a16="http://schemas.microsoft.com/office/drawing/2014/main" id="{5EE1C9EB-556E-4FD4-8F24-FCD0340E407C}"/>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3" name="【学校施設】&#10;一人当たり面積平均値テキスト">
          <a:extLst>
            <a:ext uri="{FF2B5EF4-FFF2-40B4-BE49-F238E27FC236}">
              <a16:creationId xmlns:a16="http://schemas.microsoft.com/office/drawing/2014/main" id="{D0524A5D-EF86-4867-90F6-7FE43D488351}"/>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4" name="フローチャート: 判断 593">
          <a:extLst>
            <a:ext uri="{FF2B5EF4-FFF2-40B4-BE49-F238E27FC236}">
              <a16:creationId xmlns:a16="http://schemas.microsoft.com/office/drawing/2014/main" id="{D67E53B7-AFDA-45FE-B8A2-787F8265E77C}"/>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5" name="フローチャート: 判断 594">
          <a:extLst>
            <a:ext uri="{FF2B5EF4-FFF2-40B4-BE49-F238E27FC236}">
              <a16:creationId xmlns:a16="http://schemas.microsoft.com/office/drawing/2014/main" id="{6BAF03FE-F98C-4A79-BB23-556596900B3D}"/>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96" name="フローチャート: 判断 595">
          <a:extLst>
            <a:ext uri="{FF2B5EF4-FFF2-40B4-BE49-F238E27FC236}">
              <a16:creationId xmlns:a16="http://schemas.microsoft.com/office/drawing/2014/main" id="{BBC6712B-983A-4214-9308-F8A66F06B902}"/>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97" name="フローチャート: 判断 596">
          <a:extLst>
            <a:ext uri="{FF2B5EF4-FFF2-40B4-BE49-F238E27FC236}">
              <a16:creationId xmlns:a16="http://schemas.microsoft.com/office/drawing/2014/main" id="{BC9C171E-545D-432A-9B6B-0243D4E808EC}"/>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98" name="フローチャート: 判断 597">
          <a:extLst>
            <a:ext uri="{FF2B5EF4-FFF2-40B4-BE49-F238E27FC236}">
              <a16:creationId xmlns:a16="http://schemas.microsoft.com/office/drawing/2014/main" id="{01AF3BA5-109C-42E3-834B-A20500E062C6}"/>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C7F222F-78D3-468F-B5F5-C2D6DAA6CB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B69773C-C665-46D7-89F6-24109CD5B5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31F92D6-B3DE-4CFF-BCB7-2D075B0B37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48D8F58-38DF-45FC-94B2-00808E21C8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595F47A-7ADB-42D2-83E5-707A2F4360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46507</xdr:rowOff>
    </xdr:from>
    <xdr:to>
      <xdr:col>116</xdr:col>
      <xdr:colOff>114300</xdr:colOff>
      <xdr:row>63</xdr:row>
      <xdr:rowOff>148107</xdr:rowOff>
    </xdr:to>
    <xdr:sp macro="" textlink="">
      <xdr:nvSpPr>
        <xdr:cNvPr id="604" name="楕円 603">
          <a:extLst>
            <a:ext uri="{FF2B5EF4-FFF2-40B4-BE49-F238E27FC236}">
              <a16:creationId xmlns:a16="http://schemas.microsoft.com/office/drawing/2014/main" id="{7469A3BA-3006-45E4-AC84-C55612E5FA55}"/>
            </a:ext>
          </a:extLst>
        </xdr:cNvPr>
        <xdr:cNvSpPr/>
      </xdr:nvSpPr>
      <xdr:spPr>
        <a:xfrm>
          <a:off x="22110700" y="108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132884</xdr:rowOff>
    </xdr:from>
    <xdr:ext cx="469744" cy="259045"/>
    <xdr:sp macro="" textlink="">
      <xdr:nvSpPr>
        <xdr:cNvPr id="605" name="【学校施設】&#10;一人当たり面積該当値テキスト">
          <a:extLst>
            <a:ext uri="{FF2B5EF4-FFF2-40B4-BE49-F238E27FC236}">
              <a16:creationId xmlns:a16="http://schemas.microsoft.com/office/drawing/2014/main" id="{3ED42E87-44B1-442C-B9EE-9D51FBC884DE}"/>
            </a:ext>
          </a:extLst>
        </xdr:cNvPr>
        <xdr:cNvSpPr txBox="1"/>
      </xdr:nvSpPr>
      <xdr:spPr>
        <a:xfrm>
          <a:off x="22199600" y="107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48793</xdr:rowOff>
    </xdr:from>
    <xdr:to>
      <xdr:col>112</xdr:col>
      <xdr:colOff>38100</xdr:colOff>
      <xdr:row>63</xdr:row>
      <xdr:rowOff>150393</xdr:rowOff>
    </xdr:to>
    <xdr:sp macro="" textlink="">
      <xdr:nvSpPr>
        <xdr:cNvPr id="606" name="楕円 605">
          <a:extLst>
            <a:ext uri="{FF2B5EF4-FFF2-40B4-BE49-F238E27FC236}">
              <a16:creationId xmlns:a16="http://schemas.microsoft.com/office/drawing/2014/main" id="{5609565E-F6A7-4EA2-9C73-B3BAB45AD63F}"/>
            </a:ext>
          </a:extLst>
        </xdr:cNvPr>
        <xdr:cNvSpPr/>
      </xdr:nvSpPr>
      <xdr:spPr>
        <a:xfrm>
          <a:off x="21272500" y="108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97307</xdr:rowOff>
    </xdr:from>
    <xdr:to>
      <xdr:col>116</xdr:col>
      <xdr:colOff>63500</xdr:colOff>
      <xdr:row>63</xdr:row>
      <xdr:rowOff>99593</xdr:rowOff>
    </xdr:to>
    <xdr:cxnSp macro="">
      <xdr:nvCxnSpPr>
        <xdr:cNvPr id="607" name="直線コネクタ 606">
          <a:extLst>
            <a:ext uri="{FF2B5EF4-FFF2-40B4-BE49-F238E27FC236}">
              <a16:creationId xmlns:a16="http://schemas.microsoft.com/office/drawing/2014/main" id="{CC842D03-1CF8-4D11-915F-C704AEF0EBED}"/>
            </a:ext>
          </a:extLst>
        </xdr:cNvPr>
        <xdr:cNvCxnSpPr/>
      </xdr:nvCxnSpPr>
      <xdr:spPr>
        <a:xfrm flipV="1">
          <a:off x="21323300" y="1089865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50470</xdr:rowOff>
    </xdr:from>
    <xdr:to>
      <xdr:col>107</xdr:col>
      <xdr:colOff>101600</xdr:colOff>
      <xdr:row>63</xdr:row>
      <xdr:rowOff>152070</xdr:rowOff>
    </xdr:to>
    <xdr:sp macro="" textlink="">
      <xdr:nvSpPr>
        <xdr:cNvPr id="608" name="楕円 607">
          <a:extLst>
            <a:ext uri="{FF2B5EF4-FFF2-40B4-BE49-F238E27FC236}">
              <a16:creationId xmlns:a16="http://schemas.microsoft.com/office/drawing/2014/main" id="{24B545BE-4F55-4C9E-A664-7F4C8D208064}"/>
            </a:ext>
          </a:extLst>
        </xdr:cNvPr>
        <xdr:cNvSpPr/>
      </xdr:nvSpPr>
      <xdr:spPr>
        <a:xfrm>
          <a:off x="20383500" y="108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99593</xdr:rowOff>
    </xdr:from>
    <xdr:to>
      <xdr:col>111</xdr:col>
      <xdr:colOff>177800</xdr:colOff>
      <xdr:row>63</xdr:row>
      <xdr:rowOff>101270</xdr:rowOff>
    </xdr:to>
    <xdr:cxnSp macro="">
      <xdr:nvCxnSpPr>
        <xdr:cNvPr id="609" name="直線コネクタ 608">
          <a:extLst>
            <a:ext uri="{FF2B5EF4-FFF2-40B4-BE49-F238E27FC236}">
              <a16:creationId xmlns:a16="http://schemas.microsoft.com/office/drawing/2014/main" id="{50915C00-3B30-4552-A72A-9EA1F9B520AF}"/>
            </a:ext>
          </a:extLst>
        </xdr:cNvPr>
        <xdr:cNvCxnSpPr/>
      </xdr:nvCxnSpPr>
      <xdr:spPr>
        <a:xfrm flipV="1">
          <a:off x="20434300" y="1090094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52984</xdr:rowOff>
    </xdr:from>
    <xdr:to>
      <xdr:col>102</xdr:col>
      <xdr:colOff>165100</xdr:colOff>
      <xdr:row>63</xdr:row>
      <xdr:rowOff>154584</xdr:rowOff>
    </xdr:to>
    <xdr:sp macro="" textlink="">
      <xdr:nvSpPr>
        <xdr:cNvPr id="610" name="楕円 609">
          <a:extLst>
            <a:ext uri="{FF2B5EF4-FFF2-40B4-BE49-F238E27FC236}">
              <a16:creationId xmlns:a16="http://schemas.microsoft.com/office/drawing/2014/main" id="{FCC6DA29-76FF-4476-BD13-8BDD114A3F9E}"/>
            </a:ext>
          </a:extLst>
        </xdr:cNvPr>
        <xdr:cNvSpPr/>
      </xdr:nvSpPr>
      <xdr:spPr>
        <a:xfrm>
          <a:off x="19494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101270</xdr:rowOff>
    </xdr:from>
    <xdr:to>
      <xdr:col>107</xdr:col>
      <xdr:colOff>50800</xdr:colOff>
      <xdr:row>63</xdr:row>
      <xdr:rowOff>103784</xdr:rowOff>
    </xdr:to>
    <xdr:cxnSp macro="">
      <xdr:nvCxnSpPr>
        <xdr:cNvPr id="611" name="直線コネクタ 610">
          <a:extLst>
            <a:ext uri="{FF2B5EF4-FFF2-40B4-BE49-F238E27FC236}">
              <a16:creationId xmlns:a16="http://schemas.microsoft.com/office/drawing/2014/main" id="{59697D86-00CC-454D-9219-A088DB3B3B31}"/>
            </a:ext>
          </a:extLst>
        </xdr:cNvPr>
        <xdr:cNvCxnSpPr/>
      </xdr:nvCxnSpPr>
      <xdr:spPr>
        <a:xfrm flipV="1">
          <a:off x="19545300" y="1090262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xdr:rowOff>
    </xdr:from>
    <xdr:to>
      <xdr:col>98</xdr:col>
      <xdr:colOff>38100</xdr:colOff>
      <xdr:row>63</xdr:row>
      <xdr:rowOff>104521</xdr:rowOff>
    </xdr:to>
    <xdr:sp macro="" textlink="">
      <xdr:nvSpPr>
        <xdr:cNvPr id="612" name="楕円 611">
          <a:extLst>
            <a:ext uri="{FF2B5EF4-FFF2-40B4-BE49-F238E27FC236}">
              <a16:creationId xmlns:a16="http://schemas.microsoft.com/office/drawing/2014/main" id="{A1559C09-EE45-465E-AE61-05678CDDAA9D}"/>
            </a:ext>
          </a:extLst>
        </xdr:cNvPr>
        <xdr:cNvSpPr/>
      </xdr:nvSpPr>
      <xdr:spPr>
        <a:xfrm>
          <a:off x="18605500" y="108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53721</xdr:rowOff>
    </xdr:from>
    <xdr:to>
      <xdr:col>102</xdr:col>
      <xdr:colOff>114300</xdr:colOff>
      <xdr:row>63</xdr:row>
      <xdr:rowOff>103784</xdr:rowOff>
    </xdr:to>
    <xdr:cxnSp macro="">
      <xdr:nvCxnSpPr>
        <xdr:cNvPr id="613" name="直線コネクタ 612">
          <a:extLst>
            <a:ext uri="{FF2B5EF4-FFF2-40B4-BE49-F238E27FC236}">
              <a16:creationId xmlns:a16="http://schemas.microsoft.com/office/drawing/2014/main" id="{20202C49-7E08-4DF8-8C50-18BD0D77CF7E}"/>
            </a:ext>
          </a:extLst>
        </xdr:cNvPr>
        <xdr:cNvCxnSpPr/>
      </xdr:nvCxnSpPr>
      <xdr:spPr>
        <a:xfrm>
          <a:off x="18656300" y="10855071"/>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4" name="n_1aveValue【学校施設】&#10;一人当たり面積">
          <a:extLst>
            <a:ext uri="{FF2B5EF4-FFF2-40B4-BE49-F238E27FC236}">
              <a16:creationId xmlns:a16="http://schemas.microsoft.com/office/drawing/2014/main" id="{803492E2-6340-4A7F-84EA-7E7DBD59EA24}"/>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5" name="n_2aveValue【学校施設】&#10;一人当たり面積">
          <a:extLst>
            <a:ext uri="{FF2B5EF4-FFF2-40B4-BE49-F238E27FC236}">
              <a16:creationId xmlns:a16="http://schemas.microsoft.com/office/drawing/2014/main" id="{6ACB7772-27A9-4EFA-B636-CBF3E9BEF9AC}"/>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16" name="n_3aveValue【学校施設】&#10;一人当たり面積">
          <a:extLst>
            <a:ext uri="{FF2B5EF4-FFF2-40B4-BE49-F238E27FC236}">
              <a16:creationId xmlns:a16="http://schemas.microsoft.com/office/drawing/2014/main" id="{897DBEEE-1DF2-4C74-A9AD-3BA16C9B7119}"/>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17" name="n_4aveValue【学校施設】&#10;一人当たり面積">
          <a:extLst>
            <a:ext uri="{FF2B5EF4-FFF2-40B4-BE49-F238E27FC236}">
              <a16:creationId xmlns:a16="http://schemas.microsoft.com/office/drawing/2014/main" id="{622C97FC-CBCB-4EFE-95A5-15F8861325DA}"/>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141520</xdr:rowOff>
    </xdr:from>
    <xdr:ext cx="469744" cy="259045"/>
    <xdr:sp macro="" textlink="">
      <xdr:nvSpPr>
        <xdr:cNvPr id="618" name="n_1mainValue【学校施設】&#10;一人当たり面積">
          <a:extLst>
            <a:ext uri="{FF2B5EF4-FFF2-40B4-BE49-F238E27FC236}">
              <a16:creationId xmlns:a16="http://schemas.microsoft.com/office/drawing/2014/main" id="{B8F0E3C9-90A3-4062-856D-651CABEE01A4}"/>
            </a:ext>
          </a:extLst>
        </xdr:cNvPr>
        <xdr:cNvSpPr txBox="1"/>
      </xdr:nvSpPr>
      <xdr:spPr>
        <a:xfrm>
          <a:off x="21075727" y="109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143197</xdr:rowOff>
    </xdr:from>
    <xdr:ext cx="469744" cy="259045"/>
    <xdr:sp macro="" textlink="">
      <xdr:nvSpPr>
        <xdr:cNvPr id="619" name="n_2mainValue【学校施設】&#10;一人当たり面積">
          <a:extLst>
            <a:ext uri="{FF2B5EF4-FFF2-40B4-BE49-F238E27FC236}">
              <a16:creationId xmlns:a16="http://schemas.microsoft.com/office/drawing/2014/main" id="{E6F843DE-17A4-4D78-8165-D56762E6B1BA}"/>
            </a:ext>
          </a:extLst>
        </xdr:cNvPr>
        <xdr:cNvSpPr txBox="1"/>
      </xdr:nvSpPr>
      <xdr:spPr>
        <a:xfrm>
          <a:off x="20199427" y="109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145711</xdr:rowOff>
    </xdr:from>
    <xdr:ext cx="469744" cy="259045"/>
    <xdr:sp macro="" textlink="">
      <xdr:nvSpPr>
        <xdr:cNvPr id="620" name="n_3mainValue【学校施設】&#10;一人当たり面積">
          <a:extLst>
            <a:ext uri="{FF2B5EF4-FFF2-40B4-BE49-F238E27FC236}">
              <a16:creationId xmlns:a16="http://schemas.microsoft.com/office/drawing/2014/main" id="{584B2A83-AB80-458E-AD3A-F47251549EAA}"/>
            </a:ext>
          </a:extLst>
        </xdr:cNvPr>
        <xdr:cNvSpPr txBox="1"/>
      </xdr:nvSpPr>
      <xdr:spPr>
        <a:xfrm>
          <a:off x="19310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95648</xdr:rowOff>
    </xdr:from>
    <xdr:ext cx="469744" cy="259045"/>
    <xdr:sp macro="" textlink="">
      <xdr:nvSpPr>
        <xdr:cNvPr id="621" name="n_4mainValue【学校施設】&#10;一人当たり面積">
          <a:extLst>
            <a:ext uri="{FF2B5EF4-FFF2-40B4-BE49-F238E27FC236}">
              <a16:creationId xmlns:a16="http://schemas.microsoft.com/office/drawing/2014/main" id="{4C601A2D-CA58-47DA-8C20-0D57F0058C86}"/>
            </a:ext>
          </a:extLst>
        </xdr:cNvPr>
        <xdr:cNvSpPr txBox="1"/>
      </xdr:nvSpPr>
      <xdr:spPr>
        <a:xfrm>
          <a:off x="18421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9463CA22-CFA0-4394-B053-E72A555334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07ADC23-E52B-4104-96B3-2968808C1F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3351D26C-F65D-4EBB-BD20-252F0E6719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6879CD50-42FF-4D18-951A-BAA6412F66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DE9B6FA-B727-409F-957B-287250A597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DFF94054-9343-490F-93A3-6308E704CE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FBFD3A23-D5E8-4542-A4A0-A76CAA8544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6583D8F3-7D85-4156-B1C6-A141DCFD2D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EF9A159-32E1-4C06-9A51-D9CC9F20D4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520503F9-A92A-4DB5-8A37-436F777BCD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167F7086-B2C0-4D01-B91A-F9C7AD8558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E995F409-9AAD-4709-845D-7FEB8B42E92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914D746B-1C95-410D-BC83-CD87274D670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5E17691B-1FCA-4F03-82B2-1FC341AACF6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8F3FE105-F54D-4408-918E-EA72E4BC588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26FDE7B-2027-4CD9-9AB5-56A058766E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7710B4F-1754-408E-AA86-3BA0451C1B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1A204EDF-312E-4592-A419-98EB9959CC8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5BBA7DD3-B281-4BFE-9F78-FA0B30DEECB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BE333E43-DA93-4AE1-9980-C6E8DB97DA5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9F730207-5FC5-47C6-BAC4-1BD7D7BB9E3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64B832DB-D562-4C72-8AC2-7A05D988547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A8ED2A96-983A-4278-9977-1DE043B4BAE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47D08A0-066E-4D95-A0D3-8CE6F04983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431FB81C-0116-49C0-BC4D-78FF679A55A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EDDCD1BB-4056-459F-965B-EE5A588980AA}"/>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FB09C0C5-10AD-4EEA-A03F-29068555D6E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D1D07EBF-518D-4C14-8BE9-5199E8E1A3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0" name="【児童館】&#10;有形固定資産減価償却率最大値テキスト">
          <a:extLst>
            <a:ext uri="{FF2B5EF4-FFF2-40B4-BE49-F238E27FC236}">
              <a16:creationId xmlns:a16="http://schemas.microsoft.com/office/drawing/2014/main" id="{44E48296-02E4-484D-AB67-5F0C76C52449}"/>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1" name="直線コネクタ 650">
          <a:extLst>
            <a:ext uri="{FF2B5EF4-FFF2-40B4-BE49-F238E27FC236}">
              <a16:creationId xmlns:a16="http://schemas.microsoft.com/office/drawing/2014/main" id="{C229CB04-6398-46BF-9B97-A7445B70CC6D}"/>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2" name="【児童館】&#10;有形固定資産減価償却率平均値テキスト">
          <a:extLst>
            <a:ext uri="{FF2B5EF4-FFF2-40B4-BE49-F238E27FC236}">
              <a16:creationId xmlns:a16="http://schemas.microsoft.com/office/drawing/2014/main" id="{9DCB9C08-71EF-4A76-8A6C-BB92C45230D7}"/>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3" name="フローチャート: 判断 652">
          <a:extLst>
            <a:ext uri="{FF2B5EF4-FFF2-40B4-BE49-F238E27FC236}">
              <a16:creationId xmlns:a16="http://schemas.microsoft.com/office/drawing/2014/main" id="{07BE0FAC-F1AF-4ADE-8C0B-F4DBB4FFAC4A}"/>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4" name="フローチャート: 判断 653">
          <a:extLst>
            <a:ext uri="{FF2B5EF4-FFF2-40B4-BE49-F238E27FC236}">
              <a16:creationId xmlns:a16="http://schemas.microsoft.com/office/drawing/2014/main" id="{9C85C9E6-FC4D-424D-A79B-A523587E1843}"/>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5" name="フローチャート: 判断 654">
          <a:extLst>
            <a:ext uri="{FF2B5EF4-FFF2-40B4-BE49-F238E27FC236}">
              <a16:creationId xmlns:a16="http://schemas.microsoft.com/office/drawing/2014/main" id="{6A22DC6F-6BC5-47C6-9165-2C9A1AF653CC}"/>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56" name="フローチャート: 判断 655">
          <a:extLst>
            <a:ext uri="{FF2B5EF4-FFF2-40B4-BE49-F238E27FC236}">
              <a16:creationId xmlns:a16="http://schemas.microsoft.com/office/drawing/2014/main" id="{DED06315-7040-4964-ABBF-914BB57971F8}"/>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57" name="フローチャート: 判断 656">
          <a:extLst>
            <a:ext uri="{FF2B5EF4-FFF2-40B4-BE49-F238E27FC236}">
              <a16:creationId xmlns:a16="http://schemas.microsoft.com/office/drawing/2014/main" id="{1CE7BE8C-D316-42F1-BC32-8B8C10C6807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1C2C640-7CC7-4D13-80DE-E8DD7A0158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B2531FC-0553-44E9-8B96-1788179B8C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B7D2D33-2C47-4AB5-8415-6E0235CAAD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D284487-90B9-47A5-A62D-34ADECE7AC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F3A385B-BCCD-4D85-A094-6A8725D2A7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62412</xdr:rowOff>
    </xdr:from>
    <xdr:to>
      <xdr:col>85</xdr:col>
      <xdr:colOff>177800</xdr:colOff>
      <xdr:row>86</xdr:row>
      <xdr:rowOff>164012</xdr:rowOff>
    </xdr:to>
    <xdr:sp macro="" textlink="">
      <xdr:nvSpPr>
        <xdr:cNvPr id="663" name="楕円 662">
          <a:extLst>
            <a:ext uri="{FF2B5EF4-FFF2-40B4-BE49-F238E27FC236}">
              <a16:creationId xmlns:a16="http://schemas.microsoft.com/office/drawing/2014/main" id="{3F8FE4C5-F307-475E-A59A-09C931F1A66A}"/>
            </a:ext>
          </a:extLst>
        </xdr:cNvPr>
        <xdr:cNvSpPr/>
      </xdr:nvSpPr>
      <xdr:spPr>
        <a:xfrm>
          <a:off x="16268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148789</xdr:rowOff>
    </xdr:from>
    <xdr:ext cx="405111" cy="259045"/>
    <xdr:sp macro="" textlink="">
      <xdr:nvSpPr>
        <xdr:cNvPr id="664" name="【児童館】&#10;有形固定資産減価償却率該当値テキスト">
          <a:extLst>
            <a:ext uri="{FF2B5EF4-FFF2-40B4-BE49-F238E27FC236}">
              <a16:creationId xmlns:a16="http://schemas.microsoft.com/office/drawing/2014/main" id="{321CAC7B-8031-4912-97ED-775237F7FE75}"/>
            </a:ext>
          </a:extLst>
        </xdr:cNvPr>
        <xdr:cNvSpPr txBox="1"/>
      </xdr:nvSpPr>
      <xdr:spPr>
        <a:xfrm>
          <a:off x="16357600" y="1472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42818</xdr:rowOff>
    </xdr:from>
    <xdr:to>
      <xdr:col>81</xdr:col>
      <xdr:colOff>101600</xdr:colOff>
      <xdr:row>86</xdr:row>
      <xdr:rowOff>144418</xdr:rowOff>
    </xdr:to>
    <xdr:sp macro="" textlink="">
      <xdr:nvSpPr>
        <xdr:cNvPr id="665" name="楕円 664">
          <a:extLst>
            <a:ext uri="{FF2B5EF4-FFF2-40B4-BE49-F238E27FC236}">
              <a16:creationId xmlns:a16="http://schemas.microsoft.com/office/drawing/2014/main" id="{9D63D888-02BC-4448-ADA1-9EE5172F9543}"/>
            </a:ext>
          </a:extLst>
        </xdr:cNvPr>
        <xdr:cNvSpPr/>
      </xdr:nvSpPr>
      <xdr:spPr>
        <a:xfrm>
          <a:off x="1543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93618</xdr:rowOff>
    </xdr:from>
    <xdr:to>
      <xdr:col>85</xdr:col>
      <xdr:colOff>127000</xdr:colOff>
      <xdr:row>86</xdr:row>
      <xdr:rowOff>113212</xdr:rowOff>
    </xdr:to>
    <xdr:cxnSp macro="">
      <xdr:nvCxnSpPr>
        <xdr:cNvPr id="666" name="直線コネクタ 665">
          <a:extLst>
            <a:ext uri="{FF2B5EF4-FFF2-40B4-BE49-F238E27FC236}">
              <a16:creationId xmlns:a16="http://schemas.microsoft.com/office/drawing/2014/main" id="{6E33BE6B-DECC-48A0-9EF4-EC8856B02D03}"/>
            </a:ext>
          </a:extLst>
        </xdr:cNvPr>
        <xdr:cNvCxnSpPr/>
      </xdr:nvCxnSpPr>
      <xdr:spPr>
        <a:xfrm>
          <a:off x="15481300" y="148383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23223</xdr:rowOff>
    </xdr:from>
    <xdr:to>
      <xdr:col>76</xdr:col>
      <xdr:colOff>165100</xdr:colOff>
      <xdr:row>86</xdr:row>
      <xdr:rowOff>124823</xdr:rowOff>
    </xdr:to>
    <xdr:sp macro="" textlink="">
      <xdr:nvSpPr>
        <xdr:cNvPr id="667" name="楕円 666">
          <a:extLst>
            <a:ext uri="{FF2B5EF4-FFF2-40B4-BE49-F238E27FC236}">
              <a16:creationId xmlns:a16="http://schemas.microsoft.com/office/drawing/2014/main" id="{5CB6FA63-6A11-41B8-931A-B608BF7907B9}"/>
            </a:ext>
          </a:extLst>
        </xdr:cNvPr>
        <xdr:cNvSpPr/>
      </xdr:nvSpPr>
      <xdr:spPr>
        <a:xfrm>
          <a:off x="1454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74023</xdr:rowOff>
    </xdr:from>
    <xdr:to>
      <xdr:col>81</xdr:col>
      <xdr:colOff>50800</xdr:colOff>
      <xdr:row>86</xdr:row>
      <xdr:rowOff>93618</xdr:rowOff>
    </xdr:to>
    <xdr:cxnSp macro="">
      <xdr:nvCxnSpPr>
        <xdr:cNvPr id="668" name="直線コネクタ 667">
          <a:extLst>
            <a:ext uri="{FF2B5EF4-FFF2-40B4-BE49-F238E27FC236}">
              <a16:creationId xmlns:a16="http://schemas.microsoft.com/office/drawing/2014/main" id="{25682EF1-467C-4E1F-9209-813D216202C6}"/>
            </a:ext>
          </a:extLst>
        </xdr:cNvPr>
        <xdr:cNvCxnSpPr/>
      </xdr:nvCxnSpPr>
      <xdr:spPr>
        <a:xfrm>
          <a:off x="14592300" y="148187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5262</xdr:rowOff>
    </xdr:from>
    <xdr:to>
      <xdr:col>72</xdr:col>
      <xdr:colOff>38100</xdr:colOff>
      <xdr:row>86</xdr:row>
      <xdr:rowOff>106862</xdr:rowOff>
    </xdr:to>
    <xdr:sp macro="" textlink="">
      <xdr:nvSpPr>
        <xdr:cNvPr id="669" name="楕円 668">
          <a:extLst>
            <a:ext uri="{FF2B5EF4-FFF2-40B4-BE49-F238E27FC236}">
              <a16:creationId xmlns:a16="http://schemas.microsoft.com/office/drawing/2014/main" id="{8198F55A-871F-407A-9C54-0F8D32C16A90}"/>
            </a:ext>
          </a:extLst>
        </xdr:cNvPr>
        <xdr:cNvSpPr/>
      </xdr:nvSpPr>
      <xdr:spPr>
        <a:xfrm>
          <a:off x="13652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56062</xdr:rowOff>
    </xdr:from>
    <xdr:to>
      <xdr:col>76</xdr:col>
      <xdr:colOff>114300</xdr:colOff>
      <xdr:row>86</xdr:row>
      <xdr:rowOff>74023</xdr:rowOff>
    </xdr:to>
    <xdr:cxnSp macro="">
      <xdr:nvCxnSpPr>
        <xdr:cNvPr id="670" name="直線コネクタ 669">
          <a:extLst>
            <a:ext uri="{FF2B5EF4-FFF2-40B4-BE49-F238E27FC236}">
              <a16:creationId xmlns:a16="http://schemas.microsoft.com/office/drawing/2014/main" id="{32D5347A-C2AE-4597-8B19-638B850C5128}"/>
            </a:ext>
          </a:extLst>
        </xdr:cNvPr>
        <xdr:cNvCxnSpPr/>
      </xdr:nvCxnSpPr>
      <xdr:spPr>
        <a:xfrm>
          <a:off x="13703300" y="148007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157118</xdr:rowOff>
    </xdr:from>
    <xdr:to>
      <xdr:col>67</xdr:col>
      <xdr:colOff>101600</xdr:colOff>
      <xdr:row>86</xdr:row>
      <xdr:rowOff>87268</xdr:rowOff>
    </xdr:to>
    <xdr:sp macro="" textlink="">
      <xdr:nvSpPr>
        <xdr:cNvPr id="671" name="楕円 670">
          <a:extLst>
            <a:ext uri="{FF2B5EF4-FFF2-40B4-BE49-F238E27FC236}">
              <a16:creationId xmlns:a16="http://schemas.microsoft.com/office/drawing/2014/main" id="{E08ABCED-F3E3-443D-AD2D-9E821D81DA8D}"/>
            </a:ext>
          </a:extLst>
        </xdr:cNvPr>
        <xdr:cNvSpPr/>
      </xdr:nvSpPr>
      <xdr:spPr>
        <a:xfrm>
          <a:off x="12763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36468</xdr:rowOff>
    </xdr:from>
    <xdr:to>
      <xdr:col>71</xdr:col>
      <xdr:colOff>177800</xdr:colOff>
      <xdr:row>86</xdr:row>
      <xdr:rowOff>56062</xdr:rowOff>
    </xdr:to>
    <xdr:cxnSp macro="">
      <xdr:nvCxnSpPr>
        <xdr:cNvPr id="672" name="直線コネクタ 671">
          <a:extLst>
            <a:ext uri="{FF2B5EF4-FFF2-40B4-BE49-F238E27FC236}">
              <a16:creationId xmlns:a16="http://schemas.microsoft.com/office/drawing/2014/main" id="{C8155246-95D2-48EF-B396-65E625ABB2AE}"/>
            </a:ext>
          </a:extLst>
        </xdr:cNvPr>
        <xdr:cNvCxnSpPr/>
      </xdr:nvCxnSpPr>
      <xdr:spPr>
        <a:xfrm>
          <a:off x="12814300" y="1478116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3" name="n_1aveValue【児童館】&#10;有形固定資産減価償却率">
          <a:extLst>
            <a:ext uri="{FF2B5EF4-FFF2-40B4-BE49-F238E27FC236}">
              <a16:creationId xmlns:a16="http://schemas.microsoft.com/office/drawing/2014/main" id="{00BC3CDF-5274-4E66-9DEC-7C2D2EDB79CC}"/>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4" name="n_2aveValue【児童館】&#10;有形固定資産減価償却率">
          <a:extLst>
            <a:ext uri="{FF2B5EF4-FFF2-40B4-BE49-F238E27FC236}">
              <a16:creationId xmlns:a16="http://schemas.microsoft.com/office/drawing/2014/main" id="{CEB49F05-6A60-48A3-A889-64F9D1C4F4F8}"/>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5" name="n_3aveValue【児童館】&#10;有形固定資産減価償却率">
          <a:extLst>
            <a:ext uri="{FF2B5EF4-FFF2-40B4-BE49-F238E27FC236}">
              <a16:creationId xmlns:a16="http://schemas.microsoft.com/office/drawing/2014/main" id="{DA2D5E59-C13A-40CE-B319-46A9AE73810E}"/>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76" name="n_4aveValue【児童館】&#10;有形固定資産減価償却率">
          <a:extLst>
            <a:ext uri="{FF2B5EF4-FFF2-40B4-BE49-F238E27FC236}">
              <a16:creationId xmlns:a16="http://schemas.microsoft.com/office/drawing/2014/main" id="{CC471389-1ADE-4E8E-A0C6-C40C53AB54DB}"/>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135545</xdr:rowOff>
    </xdr:from>
    <xdr:ext cx="405111" cy="259045"/>
    <xdr:sp macro="" textlink="">
      <xdr:nvSpPr>
        <xdr:cNvPr id="677" name="n_1mainValue【児童館】&#10;有形固定資産減価償却率">
          <a:extLst>
            <a:ext uri="{FF2B5EF4-FFF2-40B4-BE49-F238E27FC236}">
              <a16:creationId xmlns:a16="http://schemas.microsoft.com/office/drawing/2014/main" id="{62E4DC69-A25F-4A7E-9755-1307A04650C4}"/>
            </a:ext>
          </a:extLst>
        </xdr:cNvPr>
        <xdr:cNvSpPr txBox="1"/>
      </xdr:nvSpPr>
      <xdr:spPr>
        <a:xfrm>
          <a:off x="152660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115950</xdr:rowOff>
    </xdr:from>
    <xdr:ext cx="405111" cy="259045"/>
    <xdr:sp macro="" textlink="">
      <xdr:nvSpPr>
        <xdr:cNvPr id="678" name="n_2mainValue【児童館】&#10;有形固定資産減価償却率">
          <a:extLst>
            <a:ext uri="{FF2B5EF4-FFF2-40B4-BE49-F238E27FC236}">
              <a16:creationId xmlns:a16="http://schemas.microsoft.com/office/drawing/2014/main" id="{E0257AE0-C2B7-4A62-85D3-B766EC575F8E}"/>
            </a:ext>
          </a:extLst>
        </xdr:cNvPr>
        <xdr:cNvSpPr txBox="1"/>
      </xdr:nvSpPr>
      <xdr:spPr>
        <a:xfrm>
          <a:off x="14389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97989</xdr:rowOff>
    </xdr:from>
    <xdr:ext cx="405111" cy="259045"/>
    <xdr:sp macro="" textlink="">
      <xdr:nvSpPr>
        <xdr:cNvPr id="679" name="n_3mainValue【児童館】&#10;有形固定資産減価償却率">
          <a:extLst>
            <a:ext uri="{FF2B5EF4-FFF2-40B4-BE49-F238E27FC236}">
              <a16:creationId xmlns:a16="http://schemas.microsoft.com/office/drawing/2014/main" id="{C6572EC2-9FDD-4039-A51F-8EF57B631C7D}"/>
            </a:ext>
          </a:extLst>
        </xdr:cNvPr>
        <xdr:cNvSpPr txBox="1"/>
      </xdr:nvSpPr>
      <xdr:spPr>
        <a:xfrm>
          <a:off x="13500744"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78395</xdr:rowOff>
    </xdr:from>
    <xdr:ext cx="405111" cy="259045"/>
    <xdr:sp macro="" textlink="">
      <xdr:nvSpPr>
        <xdr:cNvPr id="680" name="n_4mainValue【児童館】&#10;有形固定資産減価償却率">
          <a:extLst>
            <a:ext uri="{FF2B5EF4-FFF2-40B4-BE49-F238E27FC236}">
              <a16:creationId xmlns:a16="http://schemas.microsoft.com/office/drawing/2014/main" id="{5D47A0F0-5B65-463A-AF10-0617F91ECF21}"/>
            </a:ext>
          </a:extLst>
        </xdr:cNvPr>
        <xdr:cNvSpPr txBox="1"/>
      </xdr:nvSpPr>
      <xdr:spPr>
        <a:xfrm>
          <a:off x="12611744" y="148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2E3F1757-DEEC-4BB4-A8AA-458082070F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9D48B412-0E25-4FAE-AB61-0E245480D4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443C78F8-1584-44DE-A66E-F940B5A9C7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D7D4AD5A-08E3-4FE6-ACDE-D5610BB197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45146131-4EEE-4261-AD5C-33B70082F9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C0453DFD-633B-45A2-8EED-8A3CB7A71B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4DD9AE2B-4943-4341-869A-F2F7670D89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389D89F-02D9-4F06-889E-DE3BE9B5BA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E1E46827-37C9-4A0D-870B-F0EA46BED8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D983E0BC-6081-4251-AAD3-0CAF65B101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88749D95-4950-4DEB-9E89-53DA7105E3B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2E72AD5D-0C90-41F6-B4F8-509108B3201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33B1E275-D69A-4529-94AC-910E094ADEA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9C5985F1-C6A2-4147-A0CD-CA755DD6818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AD2BC64-F47E-4BBE-81A7-F2B4BE2B584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F82F0A2D-4DBB-40E5-A5AB-2902837C0C9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5D67ECD5-ED9C-4BC5-8B52-3084D713A01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22B06FFD-29F7-4543-9833-5A6670FB421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7DFC7941-ADC7-4437-B9A7-E9DD2BDC009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433D593-3A3D-45D4-910C-FD43CA58FA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49C624F0-EA19-4130-B427-5AF26139905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E7642122-3A5F-474E-998A-C2C917AE3F6D}"/>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8BD92E50-D857-447A-99A0-F3172D2F9824}"/>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9B8A6F77-27F7-4B14-B251-8389A894F99C}"/>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5" name="【児童館】&#10;一人当たり面積最大値テキスト">
          <a:extLst>
            <a:ext uri="{FF2B5EF4-FFF2-40B4-BE49-F238E27FC236}">
              <a16:creationId xmlns:a16="http://schemas.microsoft.com/office/drawing/2014/main" id="{FFF8FCB2-8B25-455C-9A20-FC1CFABE162B}"/>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6" name="直線コネクタ 705">
          <a:extLst>
            <a:ext uri="{FF2B5EF4-FFF2-40B4-BE49-F238E27FC236}">
              <a16:creationId xmlns:a16="http://schemas.microsoft.com/office/drawing/2014/main" id="{F7522BF7-3E94-4601-8E37-F31C271DDB48}"/>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07" name="【児童館】&#10;一人当たり面積平均値テキスト">
          <a:extLst>
            <a:ext uri="{FF2B5EF4-FFF2-40B4-BE49-F238E27FC236}">
              <a16:creationId xmlns:a16="http://schemas.microsoft.com/office/drawing/2014/main" id="{5CB9CCED-E80C-447C-9BF0-F98514FA5C05}"/>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08" name="フローチャート: 判断 707">
          <a:extLst>
            <a:ext uri="{FF2B5EF4-FFF2-40B4-BE49-F238E27FC236}">
              <a16:creationId xmlns:a16="http://schemas.microsoft.com/office/drawing/2014/main" id="{B8F7B0D7-8490-4353-948A-34F1F4BF0A12}"/>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09" name="フローチャート: 判断 708">
          <a:extLst>
            <a:ext uri="{FF2B5EF4-FFF2-40B4-BE49-F238E27FC236}">
              <a16:creationId xmlns:a16="http://schemas.microsoft.com/office/drawing/2014/main" id="{3F307317-43BB-4B9F-B543-CCDDB1F7D5F7}"/>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0" name="フローチャート: 判断 709">
          <a:extLst>
            <a:ext uri="{FF2B5EF4-FFF2-40B4-BE49-F238E27FC236}">
              <a16:creationId xmlns:a16="http://schemas.microsoft.com/office/drawing/2014/main" id="{B1A164D4-CB88-4FD2-BF1E-5BD2C9F3396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28E6812A-5FB8-4C58-973C-85EA4F514F76}"/>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2" name="フローチャート: 判断 711">
          <a:extLst>
            <a:ext uri="{FF2B5EF4-FFF2-40B4-BE49-F238E27FC236}">
              <a16:creationId xmlns:a16="http://schemas.microsoft.com/office/drawing/2014/main" id="{95FFF531-5FB3-4E64-BC4B-FD9378FC015D}"/>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2E0C766-2647-43C9-824C-ADC12C0FD1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487EA16-194F-4234-8C27-EA9586EC23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9430F8A-BB4B-42CB-B2DA-B60184FB1F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948AC13-B574-48A7-B532-B8C910E64E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9D0E8C3-B0DB-4216-81D9-BC2BC0B9DA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18" name="楕円 717">
          <a:extLst>
            <a:ext uri="{FF2B5EF4-FFF2-40B4-BE49-F238E27FC236}">
              <a16:creationId xmlns:a16="http://schemas.microsoft.com/office/drawing/2014/main" id="{1E43CCA4-9F7A-43AA-B6B6-47CC527755FE}"/>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719" name="【児童館】&#10;一人当たり面積該当値テキスト">
          <a:extLst>
            <a:ext uri="{FF2B5EF4-FFF2-40B4-BE49-F238E27FC236}">
              <a16:creationId xmlns:a16="http://schemas.microsoft.com/office/drawing/2014/main" id="{086BEB56-4E02-4AD0-A1CA-BEC522BF2872}"/>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20" name="楕円 719">
          <a:extLst>
            <a:ext uri="{FF2B5EF4-FFF2-40B4-BE49-F238E27FC236}">
              <a16:creationId xmlns:a16="http://schemas.microsoft.com/office/drawing/2014/main" id="{205C6FC4-F223-4A7B-91A0-820C71460F91}"/>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129539</xdr:rowOff>
    </xdr:to>
    <xdr:cxnSp macro="">
      <xdr:nvCxnSpPr>
        <xdr:cNvPr id="721" name="直線コネクタ 720">
          <a:extLst>
            <a:ext uri="{FF2B5EF4-FFF2-40B4-BE49-F238E27FC236}">
              <a16:creationId xmlns:a16="http://schemas.microsoft.com/office/drawing/2014/main" id="{0B57923B-10F7-4393-A6AD-6FA0733332F9}"/>
            </a:ext>
          </a:extLst>
        </xdr:cNvPr>
        <xdr:cNvCxnSpPr/>
      </xdr:nvCxnSpPr>
      <xdr:spPr>
        <a:xfrm flipV="1">
          <a:off x="21323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22" name="楕円 721">
          <a:extLst>
            <a:ext uri="{FF2B5EF4-FFF2-40B4-BE49-F238E27FC236}">
              <a16:creationId xmlns:a16="http://schemas.microsoft.com/office/drawing/2014/main" id="{88365EB8-0460-43E2-8D39-C0C243D44630}"/>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134113</xdr:rowOff>
    </xdr:to>
    <xdr:cxnSp macro="">
      <xdr:nvCxnSpPr>
        <xdr:cNvPr id="723" name="直線コネクタ 722">
          <a:extLst>
            <a:ext uri="{FF2B5EF4-FFF2-40B4-BE49-F238E27FC236}">
              <a16:creationId xmlns:a16="http://schemas.microsoft.com/office/drawing/2014/main" id="{F49906E5-F4A2-440F-8D33-DAFECA5C7B72}"/>
            </a:ext>
          </a:extLst>
        </xdr:cNvPr>
        <xdr:cNvCxnSpPr/>
      </xdr:nvCxnSpPr>
      <xdr:spPr>
        <a:xfrm flipV="1">
          <a:off x="20434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4" name="楕円 723">
          <a:extLst>
            <a:ext uri="{FF2B5EF4-FFF2-40B4-BE49-F238E27FC236}">
              <a16:creationId xmlns:a16="http://schemas.microsoft.com/office/drawing/2014/main" id="{9ACFD024-A96D-4D22-AE15-3BF9D4943A7C}"/>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138685</xdr:rowOff>
    </xdr:to>
    <xdr:cxnSp macro="">
      <xdr:nvCxnSpPr>
        <xdr:cNvPr id="725" name="直線コネクタ 724">
          <a:extLst>
            <a:ext uri="{FF2B5EF4-FFF2-40B4-BE49-F238E27FC236}">
              <a16:creationId xmlns:a16="http://schemas.microsoft.com/office/drawing/2014/main" id="{48817FD2-00EA-44F2-A7E5-8E429A59BB23}"/>
            </a:ext>
          </a:extLst>
        </xdr:cNvPr>
        <xdr:cNvCxnSpPr/>
      </xdr:nvCxnSpPr>
      <xdr:spPr>
        <a:xfrm flipV="1">
          <a:off x="19545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26" name="楕円 725">
          <a:extLst>
            <a:ext uri="{FF2B5EF4-FFF2-40B4-BE49-F238E27FC236}">
              <a16:creationId xmlns:a16="http://schemas.microsoft.com/office/drawing/2014/main" id="{B8DD474A-1954-49DA-81F8-EF5995DA2A63}"/>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727" name="直線コネクタ 726">
          <a:extLst>
            <a:ext uri="{FF2B5EF4-FFF2-40B4-BE49-F238E27FC236}">
              <a16:creationId xmlns:a16="http://schemas.microsoft.com/office/drawing/2014/main" id="{0D288DA6-8ED9-4A97-B6D5-48691D2B7C8A}"/>
            </a:ext>
          </a:extLst>
        </xdr:cNvPr>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28" name="n_1aveValue【児童館】&#10;一人当たり面積">
          <a:extLst>
            <a:ext uri="{FF2B5EF4-FFF2-40B4-BE49-F238E27FC236}">
              <a16:creationId xmlns:a16="http://schemas.microsoft.com/office/drawing/2014/main" id="{1C843A0C-BE84-447B-823F-6D2FAF1D2466}"/>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29" name="n_2aveValue【児童館】&#10;一人当たり面積">
          <a:extLst>
            <a:ext uri="{FF2B5EF4-FFF2-40B4-BE49-F238E27FC236}">
              <a16:creationId xmlns:a16="http://schemas.microsoft.com/office/drawing/2014/main" id="{5C518544-6797-47B3-9701-4950B8172F0C}"/>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a:extLst>
            <a:ext uri="{FF2B5EF4-FFF2-40B4-BE49-F238E27FC236}">
              <a16:creationId xmlns:a16="http://schemas.microsoft.com/office/drawing/2014/main" id="{A6A8282D-ED87-4233-92A3-A998F91F2C41}"/>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1" name="n_4aveValue【児童館】&#10;一人当たり面積">
          <a:extLst>
            <a:ext uri="{FF2B5EF4-FFF2-40B4-BE49-F238E27FC236}">
              <a16:creationId xmlns:a16="http://schemas.microsoft.com/office/drawing/2014/main" id="{FCB51F26-D5D6-44E8-BD7D-72006B568A0A}"/>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32" name="n_1mainValue【児童館】&#10;一人当たり面積">
          <a:extLst>
            <a:ext uri="{FF2B5EF4-FFF2-40B4-BE49-F238E27FC236}">
              <a16:creationId xmlns:a16="http://schemas.microsoft.com/office/drawing/2014/main" id="{9AC5ADB9-0885-46B9-8921-4DFFEC6E8886}"/>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33" name="n_2mainValue【児童館】&#10;一人当たり面積">
          <a:extLst>
            <a:ext uri="{FF2B5EF4-FFF2-40B4-BE49-F238E27FC236}">
              <a16:creationId xmlns:a16="http://schemas.microsoft.com/office/drawing/2014/main" id="{1266F60D-74FF-42AC-ABD7-F02BE03D8C79}"/>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4" name="n_3mainValue【児童館】&#10;一人当たり面積">
          <a:extLst>
            <a:ext uri="{FF2B5EF4-FFF2-40B4-BE49-F238E27FC236}">
              <a16:creationId xmlns:a16="http://schemas.microsoft.com/office/drawing/2014/main" id="{C42EBCAF-0834-4885-8E41-4F9AD87BDEBD}"/>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735" name="n_4mainValue【児童館】&#10;一人当たり面積">
          <a:extLst>
            <a:ext uri="{FF2B5EF4-FFF2-40B4-BE49-F238E27FC236}">
              <a16:creationId xmlns:a16="http://schemas.microsoft.com/office/drawing/2014/main" id="{16614442-32E1-44BD-8384-D5C28DEEBD3F}"/>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751225E-168A-4595-B94B-B452A97269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5223A237-759C-4905-9703-E71E859034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94EF30C-9E9E-4DB4-B3E0-8AD9F087B3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23227F6F-0079-44A3-861A-6C0414A429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31729D3C-6D4B-4470-AD37-EF4F2690C4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76E4D69-EC34-41F3-B3C3-0765B5F35C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1C3F8C80-D223-4C32-90F3-9082A8BD9F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99EB2875-C4E7-48DF-998F-60241B1FB6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E32E573E-3C88-41D6-AF2B-BF1882D90F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FF21339-E13E-4BD5-8066-825DFA5B17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709472AD-2078-483C-95D8-B29C0A72B04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B802CEB4-EB5B-4B54-B437-277845B4A8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6FCB8706-AE18-4208-812B-12F9F9EA370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1E2EED14-4178-473F-AB37-CC0DD717336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B61C2D18-C172-46CB-9570-788BD1EDE27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C8A74901-4674-44C9-AF19-F78C391CFA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3D50FD3D-6E1C-4F2E-A1F8-78A20EEE999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4806D321-F2EA-4CE6-8F15-E765864A0CE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9EC19318-443C-4964-940A-1E2C84A7FC3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BD069F13-E33B-4FEC-A6A7-ADB1A747BE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EC4C4064-5354-4C91-A3C5-B36B2F48D8F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932DE28-6411-4F03-9380-C6CE12DC7E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DC035C7E-F23A-4306-9CC5-3D33878821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CAE2B10C-CF4A-4652-A755-2120E8CAA2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7E8855A6-C141-4BBA-A1B3-63626D570B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48BB9CC3-6E07-4129-A81C-4378DA19DB8E}"/>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7194A165-041A-4D5C-A379-D4AA6DBE5E4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1CBD8808-88C0-4EBA-829B-44B679FBC2F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4" name="【公民館】&#10;有形固定資産減価償却率最大値テキスト">
          <a:extLst>
            <a:ext uri="{FF2B5EF4-FFF2-40B4-BE49-F238E27FC236}">
              <a16:creationId xmlns:a16="http://schemas.microsoft.com/office/drawing/2014/main" id="{8D686700-ED92-4221-826B-F5FDE89D935A}"/>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5" name="直線コネクタ 764">
          <a:extLst>
            <a:ext uri="{FF2B5EF4-FFF2-40B4-BE49-F238E27FC236}">
              <a16:creationId xmlns:a16="http://schemas.microsoft.com/office/drawing/2014/main" id="{7ECD1FC2-7CDE-4399-A2AA-555277B64B6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66" name="【公民館】&#10;有形固定資産減価償却率平均値テキスト">
          <a:extLst>
            <a:ext uri="{FF2B5EF4-FFF2-40B4-BE49-F238E27FC236}">
              <a16:creationId xmlns:a16="http://schemas.microsoft.com/office/drawing/2014/main" id="{510DB5DA-D23C-4BCD-9452-B3330EF65E87}"/>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67" name="フローチャート: 判断 766">
          <a:extLst>
            <a:ext uri="{FF2B5EF4-FFF2-40B4-BE49-F238E27FC236}">
              <a16:creationId xmlns:a16="http://schemas.microsoft.com/office/drawing/2014/main" id="{FAE72561-BF48-4456-9884-7FE33ADC209A}"/>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68" name="フローチャート: 判断 767">
          <a:extLst>
            <a:ext uri="{FF2B5EF4-FFF2-40B4-BE49-F238E27FC236}">
              <a16:creationId xmlns:a16="http://schemas.microsoft.com/office/drawing/2014/main" id="{518C4CD8-D4EC-4204-AD27-23FB62A25BFA}"/>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69" name="フローチャート: 判断 768">
          <a:extLst>
            <a:ext uri="{FF2B5EF4-FFF2-40B4-BE49-F238E27FC236}">
              <a16:creationId xmlns:a16="http://schemas.microsoft.com/office/drawing/2014/main" id="{048A8884-6158-4F9B-BDE1-101BB5393519}"/>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0" name="フローチャート: 判断 769">
          <a:extLst>
            <a:ext uri="{FF2B5EF4-FFF2-40B4-BE49-F238E27FC236}">
              <a16:creationId xmlns:a16="http://schemas.microsoft.com/office/drawing/2014/main" id="{DC1CEA4E-5E0A-4FF7-99DB-FCB6283B4EBA}"/>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1" name="フローチャート: 判断 770">
          <a:extLst>
            <a:ext uri="{FF2B5EF4-FFF2-40B4-BE49-F238E27FC236}">
              <a16:creationId xmlns:a16="http://schemas.microsoft.com/office/drawing/2014/main" id="{5FCD52BF-4F07-4A46-BD47-8136FED4F20B}"/>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8E9EAB3-3BA3-455D-AECA-98AE4B3CCC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739C233-3D65-427F-8C41-AF07BBB2D3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9661832-A3D0-4563-8C55-BE830ED852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8D30EAB-0AE2-41A6-836B-E4575659BC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2DEFC9E-CD6F-48EB-A364-12EDA6D201A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777" name="楕円 776">
          <a:extLst>
            <a:ext uri="{FF2B5EF4-FFF2-40B4-BE49-F238E27FC236}">
              <a16:creationId xmlns:a16="http://schemas.microsoft.com/office/drawing/2014/main" id="{4592758A-9D04-42B5-9E85-CC51F1ABAEAD}"/>
            </a:ext>
          </a:extLst>
        </xdr:cNvPr>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778" name="【公民館】&#10;有形固定資産減価償却率該当値テキスト">
          <a:extLst>
            <a:ext uri="{FF2B5EF4-FFF2-40B4-BE49-F238E27FC236}">
              <a16:creationId xmlns:a16="http://schemas.microsoft.com/office/drawing/2014/main" id="{A5534806-5D09-4F4F-84BB-C239FB1C8324}"/>
            </a:ext>
          </a:extLst>
        </xdr:cNvPr>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779" name="楕円 778">
          <a:extLst>
            <a:ext uri="{FF2B5EF4-FFF2-40B4-BE49-F238E27FC236}">
              <a16:creationId xmlns:a16="http://schemas.microsoft.com/office/drawing/2014/main" id="{92A74F44-4575-4DB8-9DAC-77C409824E85}"/>
            </a:ext>
          </a:extLst>
        </xdr:cNvPr>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27214</xdr:rowOff>
    </xdr:to>
    <xdr:cxnSp macro="">
      <xdr:nvCxnSpPr>
        <xdr:cNvPr id="780" name="直線コネクタ 779">
          <a:extLst>
            <a:ext uri="{FF2B5EF4-FFF2-40B4-BE49-F238E27FC236}">
              <a16:creationId xmlns:a16="http://schemas.microsoft.com/office/drawing/2014/main" id="{0CB1D30E-028D-4889-9D2E-FDDE05BE13BB}"/>
            </a:ext>
          </a:extLst>
        </xdr:cNvPr>
        <xdr:cNvCxnSpPr/>
      </xdr:nvCxnSpPr>
      <xdr:spPr>
        <a:xfrm>
          <a:off x="15481300" y="176490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781" name="楕円 780">
          <a:extLst>
            <a:ext uri="{FF2B5EF4-FFF2-40B4-BE49-F238E27FC236}">
              <a16:creationId xmlns:a16="http://schemas.microsoft.com/office/drawing/2014/main" id="{3EEC9742-CED8-47B8-B5A6-A65D908BC3D9}"/>
            </a:ext>
          </a:extLst>
        </xdr:cNvPr>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104</xdr:row>
      <xdr:rowOff>40277</xdr:rowOff>
    </xdr:to>
    <xdr:cxnSp macro="">
      <xdr:nvCxnSpPr>
        <xdr:cNvPr id="782" name="直線コネクタ 781">
          <a:extLst>
            <a:ext uri="{FF2B5EF4-FFF2-40B4-BE49-F238E27FC236}">
              <a16:creationId xmlns:a16="http://schemas.microsoft.com/office/drawing/2014/main" id="{F2736F9E-B25D-4D30-94FD-3475F017E6D3}"/>
            </a:ext>
          </a:extLst>
        </xdr:cNvPr>
        <xdr:cNvCxnSpPr/>
      </xdr:nvCxnSpPr>
      <xdr:spPr>
        <a:xfrm flipV="1">
          <a:off x="14592300" y="17649008"/>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783" name="楕円 782">
          <a:extLst>
            <a:ext uri="{FF2B5EF4-FFF2-40B4-BE49-F238E27FC236}">
              <a16:creationId xmlns:a16="http://schemas.microsoft.com/office/drawing/2014/main" id="{C4F14C31-DF6D-48E4-A4D5-A0BBBECC01EC}"/>
            </a:ext>
          </a:extLst>
        </xdr:cNvPr>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107</xdr:row>
      <xdr:rowOff>30480</xdr:rowOff>
    </xdr:to>
    <xdr:cxnSp macro="">
      <xdr:nvCxnSpPr>
        <xdr:cNvPr id="784" name="直線コネクタ 783">
          <a:extLst>
            <a:ext uri="{FF2B5EF4-FFF2-40B4-BE49-F238E27FC236}">
              <a16:creationId xmlns:a16="http://schemas.microsoft.com/office/drawing/2014/main" id="{F66A9F65-FA94-4884-8F04-6436BCCBECB2}"/>
            </a:ext>
          </a:extLst>
        </xdr:cNvPr>
        <xdr:cNvCxnSpPr/>
      </xdr:nvCxnSpPr>
      <xdr:spPr>
        <a:xfrm flipV="1">
          <a:off x="13703300" y="17871077"/>
          <a:ext cx="889000" cy="50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785" name="楕円 784">
          <a:extLst>
            <a:ext uri="{FF2B5EF4-FFF2-40B4-BE49-F238E27FC236}">
              <a16:creationId xmlns:a16="http://schemas.microsoft.com/office/drawing/2014/main" id="{F885D5D3-E0C0-4DDC-96EA-8461E190682A}"/>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64770</xdr:rowOff>
    </xdr:to>
    <xdr:cxnSp macro="">
      <xdr:nvCxnSpPr>
        <xdr:cNvPr id="786" name="直線コネクタ 785">
          <a:extLst>
            <a:ext uri="{FF2B5EF4-FFF2-40B4-BE49-F238E27FC236}">
              <a16:creationId xmlns:a16="http://schemas.microsoft.com/office/drawing/2014/main" id="{C3E65C67-F349-4786-8332-DA45DDA91A01}"/>
            </a:ext>
          </a:extLst>
        </xdr:cNvPr>
        <xdr:cNvCxnSpPr/>
      </xdr:nvCxnSpPr>
      <xdr:spPr>
        <a:xfrm flipV="1">
          <a:off x="12814300" y="1837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87" name="n_1aveValue【公民館】&#10;有形固定資産減価償却率">
          <a:extLst>
            <a:ext uri="{FF2B5EF4-FFF2-40B4-BE49-F238E27FC236}">
              <a16:creationId xmlns:a16="http://schemas.microsoft.com/office/drawing/2014/main" id="{43555F74-B5CE-442C-A594-B416BBC0FD40}"/>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88" name="n_2aveValue【公民館】&#10;有形固定資産減価償却率">
          <a:extLst>
            <a:ext uri="{FF2B5EF4-FFF2-40B4-BE49-F238E27FC236}">
              <a16:creationId xmlns:a16="http://schemas.microsoft.com/office/drawing/2014/main" id="{9A8907FA-C467-487E-90B1-6B545B5F2043}"/>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89" name="n_3aveValue【公民館】&#10;有形固定資産減価償却率">
          <a:extLst>
            <a:ext uri="{FF2B5EF4-FFF2-40B4-BE49-F238E27FC236}">
              <a16:creationId xmlns:a16="http://schemas.microsoft.com/office/drawing/2014/main" id="{3026D74C-4D80-4111-9335-907481220365}"/>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0" name="n_4aveValue【公民館】&#10;有形固定資産減価償却率">
          <a:extLst>
            <a:ext uri="{FF2B5EF4-FFF2-40B4-BE49-F238E27FC236}">
              <a16:creationId xmlns:a16="http://schemas.microsoft.com/office/drawing/2014/main" id="{39A08BC7-C555-43C5-955D-4A3DA41F1A6A}"/>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791" name="n_1mainValue【公民館】&#10;有形固定資産減価償却率">
          <a:extLst>
            <a:ext uri="{FF2B5EF4-FFF2-40B4-BE49-F238E27FC236}">
              <a16:creationId xmlns:a16="http://schemas.microsoft.com/office/drawing/2014/main" id="{FDD6B831-C5F8-40E8-B1AC-25B060AB231D}"/>
            </a:ext>
          </a:extLst>
        </xdr:cNvPr>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792" name="n_2mainValue【公民館】&#10;有形固定資産減価償却率">
          <a:extLst>
            <a:ext uri="{FF2B5EF4-FFF2-40B4-BE49-F238E27FC236}">
              <a16:creationId xmlns:a16="http://schemas.microsoft.com/office/drawing/2014/main" id="{2727FE79-85DF-4851-B99D-CF12A44D5331}"/>
            </a:ext>
          </a:extLst>
        </xdr:cNvPr>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793" name="n_3mainValue【公民館】&#10;有形固定資産減価償却率">
          <a:extLst>
            <a:ext uri="{FF2B5EF4-FFF2-40B4-BE49-F238E27FC236}">
              <a16:creationId xmlns:a16="http://schemas.microsoft.com/office/drawing/2014/main" id="{16ED5862-B08B-420D-9594-399DCC4B3FC3}"/>
            </a:ext>
          </a:extLst>
        </xdr:cNvPr>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794" name="n_4mainValue【公民館】&#10;有形固定資産減価償却率">
          <a:extLst>
            <a:ext uri="{FF2B5EF4-FFF2-40B4-BE49-F238E27FC236}">
              <a16:creationId xmlns:a16="http://schemas.microsoft.com/office/drawing/2014/main" id="{B15A3B03-9CEF-4653-88BB-C57DD8F0F833}"/>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43AB4198-8D4E-47E1-BE98-2C7A7292D8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EF51AB40-A6F2-4891-B852-0754BB4C29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864A492C-6299-4D02-9289-DBF03CA003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E082F1BA-0914-4C06-8BC6-3F01AD5B8F4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56A8A239-EC8D-4F4B-8CCA-DAD380FF79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10E78805-B189-4B37-9235-4F5FD42360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60A7F3A0-6736-4E03-9A00-0FBD572363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43C817E3-DFC8-47D9-9703-164D0C06B4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9BAB12F3-C86C-4127-8C21-A152795923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A529C9F3-EB0A-4E46-979F-644770312F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2AF7982-C3EB-4FFE-95BF-8A17E03ECE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F60A44-20A6-4CA6-8E7D-54A1C00DDC0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433EA9A8-C258-49B3-8E14-642E3402807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87DC374D-71D8-4172-9740-CB891501DD4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3E49903D-324B-4D38-BEEE-3F615426C9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FCED82BC-2809-47BB-891D-2003E0E7744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D7F2FEB4-D3DB-40B0-819E-8B5FB66BE1A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265B44B-4B0A-4650-8980-B9CC4D914D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C24A295F-1765-406B-9CEA-6A38F4E8175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885A1301-A38E-4335-BD04-15CEA9371F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2155455D-3195-4B74-A360-73A5F17CCA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5F60424-3196-4EF3-BBAB-82367590DC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A7DF80FF-8263-4E70-939F-50D551B49F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18" name="直線コネクタ 817">
          <a:extLst>
            <a:ext uri="{FF2B5EF4-FFF2-40B4-BE49-F238E27FC236}">
              <a16:creationId xmlns:a16="http://schemas.microsoft.com/office/drawing/2014/main" id="{66800E96-E112-4034-B0B7-06B600A0F706}"/>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19" name="【公民館】&#10;一人当たり面積最小値テキスト">
          <a:extLst>
            <a:ext uri="{FF2B5EF4-FFF2-40B4-BE49-F238E27FC236}">
              <a16:creationId xmlns:a16="http://schemas.microsoft.com/office/drawing/2014/main" id="{58D4DED2-1952-4094-B37D-995622896B59}"/>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0" name="直線コネクタ 819">
          <a:extLst>
            <a:ext uri="{FF2B5EF4-FFF2-40B4-BE49-F238E27FC236}">
              <a16:creationId xmlns:a16="http://schemas.microsoft.com/office/drawing/2014/main" id="{D03CF7B1-C5E1-4F26-A2DE-70791C15ED17}"/>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1" name="【公民館】&#10;一人当たり面積最大値テキスト">
          <a:extLst>
            <a:ext uri="{FF2B5EF4-FFF2-40B4-BE49-F238E27FC236}">
              <a16:creationId xmlns:a16="http://schemas.microsoft.com/office/drawing/2014/main" id="{C6466C42-A5B0-4ABD-A854-DC3E9C7CB032}"/>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2" name="直線コネクタ 821">
          <a:extLst>
            <a:ext uri="{FF2B5EF4-FFF2-40B4-BE49-F238E27FC236}">
              <a16:creationId xmlns:a16="http://schemas.microsoft.com/office/drawing/2014/main" id="{CEDE1AE9-DB50-460C-B776-2CA4A4FD4AB6}"/>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3" name="【公民館】&#10;一人当たり面積平均値テキスト">
          <a:extLst>
            <a:ext uri="{FF2B5EF4-FFF2-40B4-BE49-F238E27FC236}">
              <a16:creationId xmlns:a16="http://schemas.microsoft.com/office/drawing/2014/main" id="{F0039F66-26D7-402F-85A5-95CDD88889B9}"/>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4" name="フローチャート: 判断 823">
          <a:extLst>
            <a:ext uri="{FF2B5EF4-FFF2-40B4-BE49-F238E27FC236}">
              <a16:creationId xmlns:a16="http://schemas.microsoft.com/office/drawing/2014/main" id="{C7D5C8FB-2AB5-4B0C-A79D-75C98308CD58}"/>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5" name="フローチャート: 判断 824">
          <a:extLst>
            <a:ext uri="{FF2B5EF4-FFF2-40B4-BE49-F238E27FC236}">
              <a16:creationId xmlns:a16="http://schemas.microsoft.com/office/drawing/2014/main" id="{C35C081D-54E5-48A6-BFC6-110DE520825D}"/>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26" name="フローチャート: 判断 825">
          <a:extLst>
            <a:ext uri="{FF2B5EF4-FFF2-40B4-BE49-F238E27FC236}">
              <a16:creationId xmlns:a16="http://schemas.microsoft.com/office/drawing/2014/main" id="{5297EB6F-BCAB-433B-9C3E-5E27CB7A3787}"/>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27" name="フローチャート: 判断 826">
          <a:extLst>
            <a:ext uri="{FF2B5EF4-FFF2-40B4-BE49-F238E27FC236}">
              <a16:creationId xmlns:a16="http://schemas.microsoft.com/office/drawing/2014/main" id="{15D8B0B2-4D00-4490-9EB8-3492CE76F5B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28" name="フローチャート: 判断 827">
          <a:extLst>
            <a:ext uri="{FF2B5EF4-FFF2-40B4-BE49-F238E27FC236}">
              <a16:creationId xmlns:a16="http://schemas.microsoft.com/office/drawing/2014/main" id="{176676F3-03D6-41E6-A038-0D34F20976A7}"/>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A3A324E-1EA6-4191-B856-7E5EE83EBA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A04036A-5C01-41EC-ADBB-4E37E0DB65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E60B3A8-6D7D-4B01-838F-B0A72E6952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13B3C5F-E34B-489F-A7AB-ECEE510828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F3048FC-9308-45C2-94FF-729E00BF6E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96265</xdr:rowOff>
    </xdr:from>
    <xdr:to>
      <xdr:col>116</xdr:col>
      <xdr:colOff>114300</xdr:colOff>
      <xdr:row>104</xdr:row>
      <xdr:rowOff>26415</xdr:rowOff>
    </xdr:to>
    <xdr:sp macro="" textlink="">
      <xdr:nvSpPr>
        <xdr:cNvPr id="834" name="楕円 833">
          <a:extLst>
            <a:ext uri="{FF2B5EF4-FFF2-40B4-BE49-F238E27FC236}">
              <a16:creationId xmlns:a16="http://schemas.microsoft.com/office/drawing/2014/main" id="{9E447CAB-C24F-411E-A509-23A871335544}"/>
            </a:ext>
          </a:extLst>
        </xdr:cNvPr>
        <xdr:cNvSpPr/>
      </xdr:nvSpPr>
      <xdr:spPr>
        <a:xfrm>
          <a:off x="22110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119142</xdr:rowOff>
    </xdr:from>
    <xdr:ext cx="469744" cy="259045"/>
    <xdr:sp macro="" textlink="">
      <xdr:nvSpPr>
        <xdr:cNvPr id="835" name="【公民館】&#10;一人当たり面積該当値テキスト">
          <a:extLst>
            <a:ext uri="{FF2B5EF4-FFF2-40B4-BE49-F238E27FC236}">
              <a16:creationId xmlns:a16="http://schemas.microsoft.com/office/drawing/2014/main" id="{E53D0A40-276C-45DD-9EFD-FCD3009CE0F6}"/>
            </a:ext>
          </a:extLst>
        </xdr:cNvPr>
        <xdr:cNvSpPr txBox="1"/>
      </xdr:nvSpPr>
      <xdr:spPr>
        <a:xfrm>
          <a:off x="22199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836" name="楕円 835">
          <a:extLst>
            <a:ext uri="{FF2B5EF4-FFF2-40B4-BE49-F238E27FC236}">
              <a16:creationId xmlns:a16="http://schemas.microsoft.com/office/drawing/2014/main" id="{6DDDA366-64CF-4BE6-BEF5-E30989A01168}"/>
            </a:ext>
          </a:extLst>
        </xdr:cNvPr>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105</xdr:row>
      <xdr:rowOff>125730</xdr:rowOff>
    </xdr:to>
    <xdr:cxnSp macro="">
      <xdr:nvCxnSpPr>
        <xdr:cNvPr id="837" name="直線コネクタ 836">
          <a:extLst>
            <a:ext uri="{FF2B5EF4-FFF2-40B4-BE49-F238E27FC236}">
              <a16:creationId xmlns:a16="http://schemas.microsoft.com/office/drawing/2014/main" id="{AB3A2DE6-F993-4BF4-8993-D8DA14A2D746}"/>
            </a:ext>
          </a:extLst>
        </xdr:cNvPr>
        <xdr:cNvCxnSpPr/>
      </xdr:nvCxnSpPr>
      <xdr:spPr>
        <a:xfrm flipV="1">
          <a:off x="21323300" y="17806415"/>
          <a:ext cx="838200" cy="3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81026</xdr:rowOff>
    </xdr:from>
    <xdr:to>
      <xdr:col>107</xdr:col>
      <xdr:colOff>101600</xdr:colOff>
      <xdr:row>106</xdr:row>
      <xdr:rowOff>11176</xdr:rowOff>
    </xdr:to>
    <xdr:sp macro="" textlink="">
      <xdr:nvSpPr>
        <xdr:cNvPr id="838" name="楕円 837">
          <a:extLst>
            <a:ext uri="{FF2B5EF4-FFF2-40B4-BE49-F238E27FC236}">
              <a16:creationId xmlns:a16="http://schemas.microsoft.com/office/drawing/2014/main" id="{463DCA47-B857-4D5E-B000-EFE9A3B807FB}"/>
            </a:ext>
          </a:extLst>
        </xdr:cNvPr>
        <xdr:cNvSpPr/>
      </xdr:nvSpPr>
      <xdr:spPr>
        <a:xfrm>
          <a:off x="203835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131826</xdr:rowOff>
    </xdr:to>
    <xdr:cxnSp macro="">
      <xdr:nvCxnSpPr>
        <xdr:cNvPr id="839" name="直線コネクタ 838">
          <a:extLst>
            <a:ext uri="{FF2B5EF4-FFF2-40B4-BE49-F238E27FC236}">
              <a16:creationId xmlns:a16="http://schemas.microsoft.com/office/drawing/2014/main" id="{6D315CA4-C5E0-4265-BFB0-F331F1B52E83}"/>
            </a:ext>
          </a:extLst>
        </xdr:cNvPr>
        <xdr:cNvCxnSpPr/>
      </xdr:nvCxnSpPr>
      <xdr:spPr>
        <a:xfrm flipV="1">
          <a:off x="20434300" y="1812798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90932</xdr:rowOff>
    </xdr:from>
    <xdr:to>
      <xdr:col>102</xdr:col>
      <xdr:colOff>165100</xdr:colOff>
      <xdr:row>106</xdr:row>
      <xdr:rowOff>21082</xdr:rowOff>
    </xdr:to>
    <xdr:sp macro="" textlink="">
      <xdr:nvSpPr>
        <xdr:cNvPr id="840" name="楕円 839">
          <a:extLst>
            <a:ext uri="{FF2B5EF4-FFF2-40B4-BE49-F238E27FC236}">
              <a16:creationId xmlns:a16="http://schemas.microsoft.com/office/drawing/2014/main" id="{D5D4D5E5-02F3-4C71-9F18-FDE37BC23B62}"/>
            </a:ext>
          </a:extLst>
        </xdr:cNvPr>
        <xdr:cNvSpPr/>
      </xdr:nvSpPr>
      <xdr:spPr>
        <a:xfrm>
          <a:off x="19494500" y="180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131826</xdr:rowOff>
    </xdr:from>
    <xdr:to>
      <xdr:col>107</xdr:col>
      <xdr:colOff>50800</xdr:colOff>
      <xdr:row>105</xdr:row>
      <xdr:rowOff>141732</xdr:rowOff>
    </xdr:to>
    <xdr:cxnSp macro="">
      <xdr:nvCxnSpPr>
        <xdr:cNvPr id="841" name="直線コネクタ 840">
          <a:extLst>
            <a:ext uri="{FF2B5EF4-FFF2-40B4-BE49-F238E27FC236}">
              <a16:creationId xmlns:a16="http://schemas.microsoft.com/office/drawing/2014/main" id="{7CA41F8F-E32C-4267-A9B6-0AA7C19C8A39}"/>
            </a:ext>
          </a:extLst>
        </xdr:cNvPr>
        <xdr:cNvCxnSpPr/>
      </xdr:nvCxnSpPr>
      <xdr:spPr>
        <a:xfrm flipV="1">
          <a:off x="19545300" y="1813407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86361</xdr:rowOff>
    </xdr:from>
    <xdr:to>
      <xdr:col>98</xdr:col>
      <xdr:colOff>38100</xdr:colOff>
      <xdr:row>109</xdr:row>
      <xdr:rowOff>16511</xdr:rowOff>
    </xdr:to>
    <xdr:sp macro="" textlink="">
      <xdr:nvSpPr>
        <xdr:cNvPr id="842" name="楕円 841">
          <a:extLst>
            <a:ext uri="{FF2B5EF4-FFF2-40B4-BE49-F238E27FC236}">
              <a16:creationId xmlns:a16="http://schemas.microsoft.com/office/drawing/2014/main" id="{F8F3B06F-CFAD-4361-AAF7-284B03954D07}"/>
            </a:ext>
          </a:extLst>
        </xdr:cNvPr>
        <xdr:cNvSpPr/>
      </xdr:nvSpPr>
      <xdr:spPr>
        <a:xfrm>
          <a:off x="18605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141732</xdr:rowOff>
    </xdr:from>
    <xdr:to>
      <xdr:col>102</xdr:col>
      <xdr:colOff>114300</xdr:colOff>
      <xdr:row>108</xdr:row>
      <xdr:rowOff>137161</xdr:rowOff>
    </xdr:to>
    <xdr:cxnSp macro="">
      <xdr:nvCxnSpPr>
        <xdr:cNvPr id="843" name="直線コネクタ 842">
          <a:extLst>
            <a:ext uri="{FF2B5EF4-FFF2-40B4-BE49-F238E27FC236}">
              <a16:creationId xmlns:a16="http://schemas.microsoft.com/office/drawing/2014/main" id="{286E1003-0AA0-4570-A2A6-54B6983C51E2}"/>
            </a:ext>
          </a:extLst>
        </xdr:cNvPr>
        <xdr:cNvCxnSpPr/>
      </xdr:nvCxnSpPr>
      <xdr:spPr>
        <a:xfrm flipV="1">
          <a:off x="18656300" y="18143982"/>
          <a:ext cx="889000" cy="5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4" name="n_1aveValue【公民館】&#10;一人当たり面積">
          <a:extLst>
            <a:ext uri="{FF2B5EF4-FFF2-40B4-BE49-F238E27FC236}">
              <a16:creationId xmlns:a16="http://schemas.microsoft.com/office/drawing/2014/main" id="{C5AFD356-BD3C-4AE2-92DD-E01A668415B9}"/>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5" name="n_2aveValue【公民館】&#10;一人当たり面積">
          <a:extLst>
            <a:ext uri="{FF2B5EF4-FFF2-40B4-BE49-F238E27FC236}">
              <a16:creationId xmlns:a16="http://schemas.microsoft.com/office/drawing/2014/main" id="{47A43C3A-73D8-4462-96E9-B14AFF64FBBF}"/>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46" name="n_3aveValue【公民館】&#10;一人当たり面積">
          <a:extLst>
            <a:ext uri="{FF2B5EF4-FFF2-40B4-BE49-F238E27FC236}">
              <a16:creationId xmlns:a16="http://schemas.microsoft.com/office/drawing/2014/main" id="{8D31FA6B-B1DC-4408-B03C-C3822E7BAE52}"/>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47" name="n_4aveValue【公民館】&#10;一人当たり面積">
          <a:extLst>
            <a:ext uri="{FF2B5EF4-FFF2-40B4-BE49-F238E27FC236}">
              <a16:creationId xmlns:a16="http://schemas.microsoft.com/office/drawing/2014/main" id="{33919666-A601-4084-A102-9BF6C61E16B2}"/>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848" name="n_1mainValue【公民館】&#10;一人当たり面積">
          <a:extLst>
            <a:ext uri="{FF2B5EF4-FFF2-40B4-BE49-F238E27FC236}">
              <a16:creationId xmlns:a16="http://schemas.microsoft.com/office/drawing/2014/main" id="{1F0509A2-A79C-4319-8FCB-D83173FEBA28}"/>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27703</xdr:rowOff>
    </xdr:from>
    <xdr:ext cx="469744" cy="259045"/>
    <xdr:sp macro="" textlink="">
      <xdr:nvSpPr>
        <xdr:cNvPr id="849" name="n_2mainValue【公民館】&#10;一人当たり面積">
          <a:extLst>
            <a:ext uri="{FF2B5EF4-FFF2-40B4-BE49-F238E27FC236}">
              <a16:creationId xmlns:a16="http://schemas.microsoft.com/office/drawing/2014/main" id="{0D351246-E13B-4C65-9458-8F6A7DBCE51A}"/>
            </a:ext>
          </a:extLst>
        </xdr:cNvPr>
        <xdr:cNvSpPr txBox="1"/>
      </xdr:nvSpPr>
      <xdr:spPr>
        <a:xfrm>
          <a:off x="20199427"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37609</xdr:rowOff>
    </xdr:from>
    <xdr:ext cx="469744" cy="259045"/>
    <xdr:sp macro="" textlink="">
      <xdr:nvSpPr>
        <xdr:cNvPr id="850" name="n_3mainValue【公民館】&#10;一人当たり面積">
          <a:extLst>
            <a:ext uri="{FF2B5EF4-FFF2-40B4-BE49-F238E27FC236}">
              <a16:creationId xmlns:a16="http://schemas.microsoft.com/office/drawing/2014/main" id="{AE122D19-2E80-4AE6-B953-4C0E3F5183D2}"/>
            </a:ext>
          </a:extLst>
        </xdr:cNvPr>
        <xdr:cNvSpPr txBox="1"/>
      </xdr:nvSpPr>
      <xdr:spPr>
        <a:xfrm>
          <a:off x="19310427" y="1786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7638</xdr:rowOff>
    </xdr:from>
    <xdr:ext cx="469744" cy="259045"/>
    <xdr:sp macro="" textlink="">
      <xdr:nvSpPr>
        <xdr:cNvPr id="851" name="n_4mainValue【公民館】&#10;一人当たり面積">
          <a:extLst>
            <a:ext uri="{FF2B5EF4-FFF2-40B4-BE49-F238E27FC236}">
              <a16:creationId xmlns:a16="http://schemas.microsoft.com/office/drawing/2014/main" id="{CD55765A-76CC-4921-8C83-0383FCFAF2F1}"/>
            </a:ext>
          </a:extLst>
        </xdr:cNvPr>
        <xdr:cNvSpPr txBox="1"/>
      </xdr:nvSpPr>
      <xdr:spPr>
        <a:xfrm>
          <a:off x="18421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9408C93A-F012-49B3-896A-CD49F8F2CB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7C2F529-BD34-48E9-A93F-2B5724604C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EBBF0852-F7D2-4D2B-9E0E-E4714E5729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類似団体と比較して特に有形固定資産減価償却率が高くなっている施設は、学校施設、児童館である。</a:t>
          </a:r>
          <a:endParaRPr lang="ja-JP" altLang="ja-JP" sz="1400">
            <a:effectLst/>
          </a:endParaRPr>
        </a:p>
        <a:p>
          <a:r>
            <a:rPr kumimoji="1" lang="ja-JP" altLang="ja-JP" sz="1100">
              <a:solidFill>
                <a:schemeClr val="dk1"/>
              </a:solidFill>
              <a:effectLst/>
              <a:latin typeface="+mn-lt"/>
              <a:ea typeface="+mn-ea"/>
              <a:cs typeface="+mn-cs"/>
            </a:rPr>
            <a:t>　学校施設については、有形固定資産減価償却率</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％となっており、児童館の一部は耐用年数を経過しつつあるため有形固定資産減価償却率が高くなっている。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大規模改修を行うなど、小学校を中心に老朽化対策に取り組んでいくこととしている。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3FFF83-93CA-4493-B7CE-7F8C2A62F0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F8E502-43FA-496B-BC62-1D58732BC2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B4E4CC-2659-43E9-9751-D1D848EB063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C69694-D1F0-467D-B6A7-4547653E68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923F7E-3B2C-4E97-88DC-C922744772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380661-8F46-4CB0-BFE8-669A1294DF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C443BC-AE45-4974-8C65-3F1E1A7CA7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924CEB-841D-4EE6-BE9A-04DCB7CE39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80613C-E90D-4450-B87C-FCD6C52C42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04B077-5548-41CF-9E72-BC92BCE056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9DEE19-2385-466F-B9C0-CB6F847846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655C9A-5E80-4653-BE25-F68B9D6FE4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6932D5-3BAE-4C9C-9AA1-5F2D1A604F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5F3146-0128-4478-90D5-998D67A381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73D256-070D-423A-8E50-7BD5590D74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E654B8-A2AC-4BDC-99DB-C1ABE8BDD8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ED2BD4-3854-4DBD-A59A-A61BD72DC8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3BAF98-998A-4949-817C-4C6B9B7E4D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4D7EC7-24B0-4472-B0A8-A8E4BD3D55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BCACB1-8755-4B18-A904-3F01B76B70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0E692A-568D-4D85-A6A9-F9AAA7BE04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D6B903-1071-4050-8C9A-F59A362E5A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1E0892-0DF4-4B61-B901-FB84923D82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6CFF76-10AF-4BEB-A33E-14B3B1754E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50B6E9-93F1-4D38-B71F-2A057088625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0D93E7-D30C-4BCA-AFA2-7F944FC98B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D2CCC7-0FEE-439B-8B7C-E9ABA5A6A6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D5887E-8766-40F8-873A-3F043D6FC1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77BC0B-9877-4A31-BC31-3B953AD0DB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DCBCE4-4703-4CB9-98DF-74989B996B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1F1AA1-7D39-43C6-AB56-00BE7D26D4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DA448D-8726-43A6-A436-7305E5DFAD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2BC44A-F928-4897-82E2-5BB5B718DC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D61AEC-D21B-4C5D-A59A-46F69DCB13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10C3C2-1A68-45FB-A03E-F5428AD108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DE0C16-E618-4EC7-8D4E-8B4B6EF638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2B260B-473E-4BFE-9DD3-8E6229750F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FF88A0-D6E6-4171-AED8-3F43CDB47A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F5AC0F-0D58-4706-8A6F-386C86EDDCC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829A94B-7350-4B7D-8F8B-3C80808B76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8865DC-C747-4DBC-BD57-97839F055B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B1C0F6D-51BF-4EE3-AD75-3A96B71F49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239E383-1B9C-4B0B-8702-26929E8D8C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5248118-F012-49CC-AB63-95171AACEA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F893257-A68C-421B-8666-0D17488CDF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90EB6B3-9638-4238-9C94-A24A876CF4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C2FF55F-4516-4DE6-BE13-99476F915ED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6B3E973-E17D-4C52-A88F-C2928B124B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3D53596-24F4-4072-80B5-06AD622D7E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E319219-6B06-4661-983C-1AEA082C32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D909EF9-CEF7-4E8C-89EA-C7794A328F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547068B-F13C-4EDC-A3CA-6B9FA4606A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DEE378D-7DF3-49FB-8AD7-2128998FEB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8E9FB3C-AF30-4693-BF4D-4C36D7C960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303BAB0-8D86-40A8-93F0-9FC0AD4BAD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F430B7A-DD15-4BFB-B157-F18CBE5044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2C0C8FE-4938-4983-B566-79A0643CCD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6302CF4-9DE8-4B4C-8E70-0C5C3371D8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EAFDAAB-7C0F-4C75-9752-30BF1E1A012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2F6A8B3-FB03-4A41-9EDB-A54467C6E45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3A6A997-E248-40BF-9C03-D80B9A2304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1103335-4218-440F-9B96-403066B902F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F62A68F-F2C7-4EDA-95DC-B51F9F20E8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5D38982-88C1-4830-96E7-66E1376988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F1A7895-0FD7-4030-8023-37161E85E5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86DC53A-B4C3-4F86-B6D7-05C2E3F0A9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C7C351A-3593-46C6-A921-3B78004A9EC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F9C4C18-1078-4BB8-99DA-D85CAC0719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191D2DD-E57D-4F17-87B7-92475B8BAB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408F5FC-565A-4677-BECD-B0E3F53DFA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665F21A-7D35-4A47-A84B-5C40C3C4BE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E64C4C9-D8C2-4C35-94E7-72F6C23798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BF39C00-A059-4266-B084-8063473FF83E}"/>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9E96B84-4C7B-4FB8-B2D9-8DF8B66EBF8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B75507A-DB3A-45F9-9EE9-75789D7300E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E787D50-3010-434D-9882-4B45AE6C49AB}"/>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8213EEA7-F9C4-4A3F-8D38-A3A688F35B41}"/>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F9DB953-0B9C-4373-8281-9BA9159A8B1A}"/>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DD6282DD-37E8-4E56-A9C9-7255E21194F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1DF0E186-6D73-4BB3-8437-0023A0FA9C9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76710BCD-037B-4E58-AECC-F414A4235B64}"/>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D59B065E-AF0B-4F83-8206-A7AD59B0633E}"/>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11D0DF99-A79B-451A-A4F5-F6DD5EA769C9}"/>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56E9EC1-6CE3-4BDD-8C83-76CED107DC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545E0E6-40B5-4A3F-8C35-BA76FCCF8E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5D02DEF-F2B8-4C1F-A739-134D7B282D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2474472-BAE8-459E-A650-637861F0AF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0A982B9-C122-4FF2-B890-2936FDFBC4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90" name="楕円 89">
          <a:extLst>
            <a:ext uri="{FF2B5EF4-FFF2-40B4-BE49-F238E27FC236}">
              <a16:creationId xmlns:a16="http://schemas.microsoft.com/office/drawing/2014/main" id="{675660E6-036F-42AE-B810-442AA58C9DF9}"/>
            </a:ext>
          </a:extLst>
        </xdr:cNvPr>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AE8CCA6-2BB9-4275-881A-4A07695A116B}"/>
            </a:ext>
          </a:extLst>
        </xdr:cNvPr>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92" name="楕円 91">
          <a:extLst>
            <a:ext uri="{FF2B5EF4-FFF2-40B4-BE49-F238E27FC236}">
              <a16:creationId xmlns:a16="http://schemas.microsoft.com/office/drawing/2014/main" id="{313DC28F-8B4C-45FF-A211-5C6DB9F56995}"/>
            </a:ext>
          </a:extLst>
        </xdr:cNvPr>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115933</xdr:rowOff>
    </xdr:to>
    <xdr:cxnSp macro="">
      <xdr:nvCxnSpPr>
        <xdr:cNvPr id="93" name="直線コネクタ 92">
          <a:extLst>
            <a:ext uri="{FF2B5EF4-FFF2-40B4-BE49-F238E27FC236}">
              <a16:creationId xmlns:a16="http://schemas.microsoft.com/office/drawing/2014/main" id="{F9E428FD-F746-4A76-A309-D133B161FD01}"/>
            </a:ext>
          </a:extLst>
        </xdr:cNvPr>
        <xdr:cNvCxnSpPr/>
      </xdr:nvCxnSpPr>
      <xdr:spPr>
        <a:xfrm>
          <a:off x="3797300" y="1036047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94" name="楕円 93">
          <a:extLst>
            <a:ext uri="{FF2B5EF4-FFF2-40B4-BE49-F238E27FC236}">
              <a16:creationId xmlns:a16="http://schemas.microsoft.com/office/drawing/2014/main" id="{CECADDF6-64B9-401C-BD60-EB30FA2D07E1}"/>
            </a:ext>
          </a:extLst>
        </xdr:cNvPr>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117566</xdr:rowOff>
    </xdr:to>
    <xdr:cxnSp macro="">
      <xdr:nvCxnSpPr>
        <xdr:cNvPr id="95" name="直線コネクタ 94">
          <a:extLst>
            <a:ext uri="{FF2B5EF4-FFF2-40B4-BE49-F238E27FC236}">
              <a16:creationId xmlns:a16="http://schemas.microsoft.com/office/drawing/2014/main" id="{6FF28DB1-A9B4-4155-825A-278699CEC949}"/>
            </a:ext>
          </a:extLst>
        </xdr:cNvPr>
        <xdr:cNvCxnSpPr/>
      </xdr:nvCxnSpPr>
      <xdr:spPr>
        <a:xfrm flipV="1">
          <a:off x="2908300" y="103604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96" name="楕円 95">
          <a:extLst>
            <a:ext uri="{FF2B5EF4-FFF2-40B4-BE49-F238E27FC236}">
              <a16:creationId xmlns:a16="http://schemas.microsoft.com/office/drawing/2014/main" id="{AAF8A53F-9171-4101-81B3-BB49A0CCE135}"/>
            </a:ext>
          </a:extLst>
        </xdr:cNvPr>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117566</xdr:rowOff>
    </xdr:to>
    <xdr:cxnSp macro="">
      <xdr:nvCxnSpPr>
        <xdr:cNvPr id="97" name="直線コネクタ 96">
          <a:extLst>
            <a:ext uri="{FF2B5EF4-FFF2-40B4-BE49-F238E27FC236}">
              <a16:creationId xmlns:a16="http://schemas.microsoft.com/office/drawing/2014/main" id="{72D8D87D-0368-48A9-BA69-D79E9FE04A43}"/>
            </a:ext>
          </a:extLst>
        </xdr:cNvPr>
        <xdr:cNvCxnSpPr/>
      </xdr:nvCxnSpPr>
      <xdr:spPr>
        <a:xfrm>
          <a:off x="2019300" y="1036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98" name="楕円 97">
          <a:extLst>
            <a:ext uri="{FF2B5EF4-FFF2-40B4-BE49-F238E27FC236}">
              <a16:creationId xmlns:a16="http://schemas.microsoft.com/office/drawing/2014/main" id="{EC410744-4910-464E-ADED-12CD890F65C9}"/>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81643</xdr:rowOff>
    </xdr:to>
    <xdr:cxnSp macro="">
      <xdr:nvCxnSpPr>
        <xdr:cNvPr id="99" name="直線コネクタ 98">
          <a:extLst>
            <a:ext uri="{FF2B5EF4-FFF2-40B4-BE49-F238E27FC236}">
              <a16:creationId xmlns:a16="http://schemas.microsoft.com/office/drawing/2014/main" id="{7DED8F33-066E-4A1C-9223-54FD0C3C0B17}"/>
            </a:ext>
          </a:extLst>
        </xdr:cNvPr>
        <xdr:cNvCxnSpPr/>
      </xdr:nvCxnSpPr>
      <xdr:spPr>
        <a:xfrm>
          <a:off x="1130300" y="103457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2675BAF2-0BE5-45C8-8DD6-FE3716FE30EB}"/>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a:extLst>
            <a:ext uri="{FF2B5EF4-FFF2-40B4-BE49-F238E27FC236}">
              <a16:creationId xmlns:a16="http://schemas.microsoft.com/office/drawing/2014/main" id="{BEEFEB56-5370-47AC-82CE-94C9C869287C}"/>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1E3734AE-E6D4-46A3-AF87-CAD37B52351E}"/>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3DD9F98F-C0EB-4D67-BD0E-BDE7719AD1D3}"/>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104" name="n_1mainValue【体育館・プール】&#10;有形固定資産減価償却率">
          <a:extLst>
            <a:ext uri="{FF2B5EF4-FFF2-40B4-BE49-F238E27FC236}">
              <a16:creationId xmlns:a16="http://schemas.microsoft.com/office/drawing/2014/main" id="{A1D4A25F-1A50-4B5A-B2E0-3C714ACB3BCC}"/>
            </a:ext>
          </a:extLst>
        </xdr:cNvPr>
        <xdr:cNvSpPr txBox="1"/>
      </xdr:nvSpPr>
      <xdr:spPr>
        <a:xfrm>
          <a:off x="3582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105" name="n_2mainValue【体育館・プール】&#10;有形固定資産減価償却率">
          <a:extLst>
            <a:ext uri="{FF2B5EF4-FFF2-40B4-BE49-F238E27FC236}">
              <a16:creationId xmlns:a16="http://schemas.microsoft.com/office/drawing/2014/main" id="{1729B35E-BE3B-4AB2-80A1-BB0D1319CC03}"/>
            </a:ext>
          </a:extLst>
        </xdr:cNvPr>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106" name="n_3mainValue【体育館・プール】&#10;有形固定資産減価償却率">
          <a:extLst>
            <a:ext uri="{FF2B5EF4-FFF2-40B4-BE49-F238E27FC236}">
              <a16:creationId xmlns:a16="http://schemas.microsoft.com/office/drawing/2014/main" id="{D7ECE77C-E07F-47B8-8339-A7672DBE35B3}"/>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107" name="n_4mainValue【体育館・プール】&#10;有形固定資産減価償却率">
          <a:extLst>
            <a:ext uri="{FF2B5EF4-FFF2-40B4-BE49-F238E27FC236}">
              <a16:creationId xmlns:a16="http://schemas.microsoft.com/office/drawing/2014/main" id="{304EAE92-A3E7-4FA5-80FF-C66DC92E5D27}"/>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9EE0530-75BE-4D26-AC34-322DE6C48D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C359258-6036-43A2-8C94-7AA7A328E6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4D5B33E-579B-4AC5-9D5C-706129EC7B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431D2A0-72DA-4234-A4BC-C098FFE1F5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4E01F62-221A-4CDB-AB60-679AD627F4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A1BE80B-290F-4131-837B-43B5F055D4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BAA29EA-9F82-487C-8AD9-52CEC37530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1173AA6-0754-492C-B9F2-8FB788E676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9AE19B6-E76F-4B9E-9B51-0CE751A194E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9C85D8E-2101-405B-9F40-3B259FAB54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2FF7E8AE-66DA-428D-9129-61DA2E25F9F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D3E33598-AF30-4511-B658-F93C7E0E81DB}"/>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1A28F4F-CC75-4C61-BAA8-F1F2E8C394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BA877615-42BE-497B-A2B5-2B87493166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D57325E1-47EA-459D-A25F-56870291D66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55D918B-8BCE-461A-B4E1-98F79A4AC6D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ECBB8B34-FD2F-4771-A35E-5FD4532ED0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3D08DAE8-A424-4E57-B94A-F5A51C71B4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A958B2DF-E9DD-4D8E-8ECF-A1EF008131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B17E5EC6-3E1F-4373-A1B5-6906923C0EC9}"/>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E2B95A8F-B515-465D-9945-618CCC66299B}"/>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5C2859DE-D95B-4238-9B5A-FFA07E7F05E9}"/>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2C5E6A8E-5F39-40D1-84C4-AA26A8371CE2}"/>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D6B999AC-54C3-4E1D-B237-B404F6F9B9CA}"/>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a:extLst>
            <a:ext uri="{FF2B5EF4-FFF2-40B4-BE49-F238E27FC236}">
              <a16:creationId xmlns:a16="http://schemas.microsoft.com/office/drawing/2014/main" id="{2AB396C8-40AC-404D-9DF2-F6D9EFD45A18}"/>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E5F0A817-5268-4865-8BA3-155E7DE0B53C}"/>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36FFA91E-EA12-4002-8E16-ECE0F420DA2F}"/>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9A336B98-4F10-4D99-A257-10D479DFD932}"/>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52163BB1-4028-4D91-A68F-B4D30C1B56D8}"/>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7ECD9202-1E9F-48B3-B1F3-B2C98FA0510B}"/>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2EE3987-016C-46EF-A71B-7C86FCC6CE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B9AE6F5-8D6F-4E78-B0E7-931325C1DB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378777B-A168-425D-8134-C91A99FF55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9A5FFE6-0625-4B7F-874F-57D4EBF75C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92D53FC-828F-41DB-BD25-4F0B954F98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96076</xdr:rowOff>
    </xdr:from>
    <xdr:to>
      <xdr:col>55</xdr:col>
      <xdr:colOff>50800</xdr:colOff>
      <xdr:row>61</xdr:row>
      <xdr:rowOff>26226</xdr:rowOff>
    </xdr:to>
    <xdr:sp macro="" textlink="">
      <xdr:nvSpPr>
        <xdr:cNvPr id="143" name="楕円 142">
          <a:extLst>
            <a:ext uri="{FF2B5EF4-FFF2-40B4-BE49-F238E27FC236}">
              <a16:creationId xmlns:a16="http://schemas.microsoft.com/office/drawing/2014/main" id="{75373989-7B9F-4E42-B324-B826723B77E4}"/>
            </a:ext>
          </a:extLst>
        </xdr:cNvPr>
        <xdr:cNvSpPr/>
      </xdr:nvSpPr>
      <xdr:spPr>
        <a:xfrm>
          <a:off x="10426700" y="103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118953</xdr:rowOff>
    </xdr:from>
    <xdr:ext cx="469744" cy="259045"/>
    <xdr:sp macro="" textlink="">
      <xdr:nvSpPr>
        <xdr:cNvPr id="144" name="【体育館・プール】&#10;一人当たり面積該当値テキスト">
          <a:extLst>
            <a:ext uri="{FF2B5EF4-FFF2-40B4-BE49-F238E27FC236}">
              <a16:creationId xmlns:a16="http://schemas.microsoft.com/office/drawing/2014/main" id="{BE4F7750-E13A-47AB-AB6B-E7B8A91D704B}"/>
            </a:ext>
          </a:extLst>
        </xdr:cNvPr>
        <xdr:cNvSpPr txBox="1"/>
      </xdr:nvSpPr>
      <xdr:spPr>
        <a:xfrm>
          <a:off x="10515600" y="1023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102933</xdr:rowOff>
    </xdr:from>
    <xdr:to>
      <xdr:col>50</xdr:col>
      <xdr:colOff>165100</xdr:colOff>
      <xdr:row>61</xdr:row>
      <xdr:rowOff>33083</xdr:rowOff>
    </xdr:to>
    <xdr:sp macro="" textlink="">
      <xdr:nvSpPr>
        <xdr:cNvPr id="145" name="楕円 144">
          <a:extLst>
            <a:ext uri="{FF2B5EF4-FFF2-40B4-BE49-F238E27FC236}">
              <a16:creationId xmlns:a16="http://schemas.microsoft.com/office/drawing/2014/main" id="{4E8AA335-CE40-4995-B726-1272525AF6EE}"/>
            </a:ext>
          </a:extLst>
        </xdr:cNvPr>
        <xdr:cNvSpPr/>
      </xdr:nvSpPr>
      <xdr:spPr>
        <a:xfrm>
          <a:off x="9588500" y="103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146876</xdr:rowOff>
    </xdr:from>
    <xdr:to>
      <xdr:col>55</xdr:col>
      <xdr:colOff>0</xdr:colOff>
      <xdr:row>60</xdr:row>
      <xdr:rowOff>153733</xdr:rowOff>
    </xdr:to>
    <xdr:cxnSp macro="">
      <xdr:nvCxnSpPr>
        <xdr:cNvPr id="146" name="直線コネクタ 145">
          <a:extLst>
            <a:ext uri="{FF2B5EF4-FFF2-40B4-BE49-F238E27FC236}">
              <a16:creationId xmlns:a16="http://schemas.microsoft.com/office/drawing/2014/main" id="{C6FB01E5-5C37-4536-A652-315424CA2001}"/>
            </a:ext>
          </a:extLst>
        </xdr:cNvPr>
        <xdr:cNvCxnSpPr/>
      </xdr:nvCxnSpPr>
      <xdr:spPr>
        <a:xfrm flipV="1">
          <a:off x="9639300" y="1043387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107506</xdr:rowOff>
    </xdr:from>
    <xdr:to>
      <xdr:col>46</xdr:col>
      <xdr:colOff>38100</xdr:colOff>
      <xdr:row>61</xdr:row>
      <xdr:rowOff>37656</xdr:rowOff>
    </xdr:to>
    <xdr:sp macro="" textlink="">
      <xdr:nvSpPr>
        <xdr:cNvPr id="147" name="楕円 146">
          <a:extLst>
            <a:ext uri="{FF2B5EF4-FFF2-40B4-BE49-F238E27FC236}">
              <a16:creationId xmlns:a16="http://schemas.microsoft.com/office/drawing/2014/main" id="{744C6AE7-61F1-4EA5-BD13-0DDA4F14594E}"/>
            </a:ext>
          </a:extLst>
        </xdr:cNvPr>
        <xdr:cNvSpPr/>
      </xdr:nvSpPr>
      <xdr:spPr>
        <a:xfrm>
          <a:off x="8699500" y="10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153733</xdr:rowOff>
    </xdr:from>
    <xdr:to>
      <xdr:col>50</xdr:col>
      <xdr:colOff>114300</xdr:colOff>
      <xdr:row>60</xdr:row>
      <xdr:rowOff>158306</xdr:rowOff>
    </xdr:to>
    <xdr:cxnSp macro="">
      <xdr:nvCxnSpPr>
        <xdr:cNvPr id="148" name="直線コネクタ 147">
          <a:extLst>
            <a:ext uri="{FF2B5EF4-FFF2-40B4-BE49-F238E27FC236}">
              <a16:creationId xmlns:a16="http://schemas.microsoft.com/office/drawing/2014/main" id="{6C67ED6C-B001-4C6E-8905-BC0752133A5B}"/>
            </a:ext>
          </a:extLst>
        </xdr:cNvPr>
        <xdr:cNvCxnSpPr/>
      </xdr:nvCxnSpPr>
      <xdr:spPr>
        <a:xfrm flipV="1">
          <a:off x="8750300" y="1044073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114364</xdr:rowOff>
    </xdr:from>
    <xdr:to>
      <xdr:col>41</xdr:col>
      <xdr:colOff>101600</xdr:colOff>
      <xdr:row>61</xdr:row>
      <xdr:rowOff>44514</xdr:rowOff>
    </xdr:to>
    <xdr:sp macro="" textlink="">
      <xdr:nvSpPr>
        <xdr:cNvPr id="149" name="楕円 148">
          <a:extLst>
            <a:ext uri="{FF2B5EF4-FFF2-40B4-BE49-F238E27FC236}">
              <a16:creationId xmlns:a16="http://schemas.microsoft.com/office/drawing/2014/main" id="{18CEC8E5-9D26-49C4-88CF-D1E20321DA03}"/>
            </a:ext>
          </a:extLst>
        </xdr:cNvPr>
        <xdr:cNvSpPr/>
      </xdr:nvSpPr>
      <xdr:spPr>
        <a:xfrm>
          <a:off x="7810500" y="104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158306</xdr:rowOff>
    </xdr:from>
    <xdr:to>
      <xdr:col>45</xdr:col>
      <xdr:colOff>177800</xdr:colOff>
      <xdr:row>60</xdr:row>
      <xdr:rowOff>165164</xdr:rowOff>
    </xdr:to>
    <xdr:cxnSp macro="">
      <xdr:nvCxnSpPr>
        <xdr:cNvPr id="150" name="直線コネクタ 149">
          <a:extLst>
            <a:ext uri="{FF2B5EF4-FFF2-40B4-BE49-F238E27FC236}">
              <a16:creationId xmlns:a16="http://schemas.microsoft.com/office/drawing/2014/main" id="{53410E30-189F-4DA3-B52C-5DE58A758A6C}"/>
            </a:ext>
          </a:extLst>
        </xdr:cNvPr>
        <xdr:cNvCxnSpPr/>
      </xdr:nvCxnSpPr>
      <xdr:spPr>
        <a:xfrm flipV="1">
          <a:off x="7861300" y="104453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106363</xdr:rowOff>
    </xdr:from>
    <xdr:to>
      <xdr:col>36</xdr:col>
      <xdr:colOff>165100</xdr:colOff>
      <xdr:row>61</xdr:row>
      <xdr:rowOff>36513</xdr:rowOff>
    </xdr:to>
    <xdr:sp macro="" textlink="">
      <xdr:nvSpPr>
        <xdr:cNvPr id="151" name="楕円 150">
          <a:extLst>
            <a:ext uri="{FF2B5EF4-FFF2-40B4-BE49-F238E27FC236}">
              <a16:creationId xmlns:a16="http://schemas.microsoft.com/office/drawing/2014/main" id="{016CF31B-A991-4CBC-8B7E-2CA02EF87867}"/>
            </a:ext>
          </a:extLst>
        </xdr:cNvPr>
        <xdr:cNvSpPr/>
      </xdr:nvSpPr>
      <xdr:spPr>
        <a:xfrm>
          <a:off x="6921500" y="103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157163</xdr:rowOff>
    </xdr:from>
    <xdr:to>
      <xdr:col>41</xdr:col>
      <xdr:colOff>50800</xdr:colOff>
      <xdr:row>60</xdr:row>
      <xdr:rowOff>165164</xdr:rowOff>
    </xdr:to>
    <xdr:cxnSp macro="">
      <xdr:nvCxnSpPr>
        <xdr:cNvPr id="152" name="直線コネクタ 151">
          <a:extLst>
            <a:ext uri="{FF2B5EF4-FFF2-40B4-BE49-F238E27FC236}">
              <a16:creationId xmlns:a16="http://schemas.microsoft.com/office/drawing/2014/main" id="{6A3DD654-5134-468C-8738-C103C1EED9AB}"/>
            </a:ext>
          </a:extLst>
        </xdr:cNvPr>
        <xdr:cNvCxnSpPr/>
      </xdr:nvCxnSpPr>
      <xdr:spPr>
        <a:xfrm>
          <a:off x="6972300" y="104441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CAF5D837-5DC2-4344-9370-59B9B340B733}"/>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a:extLst>
            <a:ext uri="{FF2B5EF4-FFF2-40B4-BE49-F238E27FC236}">
              <a16:creationId xmlns:a16="http://schemas.microsoft.com/office/drawing/2014/main" id="{B36229E9-D9F8-4225-915C-539BEBAB3A12}"/>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EB5C0AB3-84A0-4D9E-A19D-B897EFC1B643}"/>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6" name="n_4aveValue【体育館・プール】&#10;一人当たり面積">
          <a:extLst>
            <a:ext uri="{FF2B5EF4-FFF2-40B4-BE49-F238E27FC236}">
              <a16:creationId xmlns:a16="http://schemas.microsoft.com/office/drawing/2014/main" id="{E5A076C0-2BF6-49A5-8DA6-4D2858CCA4DC}"/>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24210</xdr:rowOff>
    </xdr:from>
    <xdr:ext cx="469744" cy="259045"/>
    <xdr:sp macro="" textlink="">
      <xdr:nvSpPr>
        <xdr:cNvPr id="157" name="n_1mainValue【体育館・プール】&#10;一人当たり面積">
          <a:extLst>
            <a:ext uri="{FF2B5EF4-FFF2-40B4-BE49-F238E27FC236}">
              <a16:creationId xmlns:a16="http://schemas.microsoft.com/office/drawing/2014/main" id="{F4A9537A-4283-4D9F-AA14-8DC0C5C498E9}"/>
            </a:ext>
          </a:extLst>
        </xdr:cNvPr>
        <xdr:cNvSpPr txBox="1"/>
      </xdr:nvSpPr>
      <xdr:spPr>
        <a:xfrm>
          <a:off x="9391727" y="1048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54183</xdr:rowOff>
    </xdr:from>
    <xdr:ext cx="469744" cy="259045"/>
    <xdr:sp macro="" textlink="">
      <xdr:nvSpPr>
        <xdr:cNvPr id="158" name="n_2mainValue【体育館・プール】&#10;一人当たり面積">
          <a:extLst>
            <a:ext uri="{FF2B5EF4-FFF2-40B4-BE49-F238E27FC236}">
              <a16:creationId xmlns:a16="http://schemas.microsoft.com/office/drawing/2014/main" id="{8C8663D3-FE05-4930-8984-51E7898BA3C0}"/>
            </a:ext>
          </a:extLst>
        </xdr:cNvPr>
        <xdr:cNvSpPr txBox="1"/>
      </xdr:nvSpPr>
      <xdr:spPr>
        <a:xfrm>
          <a:off x="8515427" y="1016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61041</xdr:rowOff>
    </xdr:from>
    <xdr:ext cx="469744" cy="259045"/>
    <xdr:sp macro="" textlink="">
      <xdr:nvSpPr>
        <xdr:cNvPr id="159" name="n_3mainValue【体育館・プール】&#10;一人当たり面積">
          <a:extLst>
            <a:ext uri="{FF2B5EF4-FFF2-40B4-BE49-F238E27FC236}">
              <a16:creationId xmlns:a16="http://schemas.microsoft.com/office/drawing/2014/main" id="{A8D1EBBE-B67A-4790-A645-628A65839BFC}"/>
            </a:ext>
          </a:extLst>
        </xdr:cNvPr>
        <xdr:cNvSpPr txBox="1"/>
      </xdr:nvSpPr>
      <xdr:spPr>
        <a:xfrm>
          <a:off x="7626427"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53040</xdr:rowOff>
    </xdr:from>
    <xdr:ext cx="469744" cy="259045"/>
    <xdr:sp macro="" textlink="">
      <xdr:nvSpPr>
        <xdr:cNvPr id="160" name="n_4mainValue【体育館・プール】&#10;一人当たり面積">
          <a:extLst>
            <a:ext uri="{FF2B5EF4-FFF2-40B4-BE49-F238E27FC236}">
              <a16:creationId xmlns:a16="http://schemas.microsoft.com/office/drawing/2014/main" id="{B30CFE88-66E3-4F99-A89F-D5D316FEA40B}"/>
            </a:ext>
          </a:extLst>
        </xdr:cNvPr>
        <xdr:cNvSpPr txBox="1"/>
      </xdr:nvSpPr>
      <xdr:spPr>
        <a:xfrm>
          <a:off x="6737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E33AE6F9-7FDC-4236-B70E-81F916475C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A47BCEE1-F488-40B9-9F14-31387DEFDC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A044A243-2EDE-4382-8E7B-6C3AFDBBE4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AC125E89-2193-4B25-B64F-99F6F4876D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58B75FC2-BC6F-4E67-BF3E-9621327EE6A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D5D6CC23-75F8-432C-887D-BD884E5167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5913304B-7692-4712-9488-803A96005B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6A0BE842-7538-47C8-A9E2-94C7232669E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E7DE1AED-08C2-49FD-A3DF-7861C47DEC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88101FBC-4ECE-4ADB-A254-F63086DB73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E9FF60DC-834D-4673-81C4-0A6D06BC311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64D51C65-4066-4348-A612-DA7EAE46273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6551582A-32C9-4EAE-ADFC-EED469B82DA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29B7B50D-D517-423D-B9EB-2620155E60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6C06E3E1-CBC6-4253-9A89-03C3B13B2F4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FA4A2DCD-2937-4086-BB25-7159D2C815F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C79BC860-D017-423F-87B8-D3C28CB0DAC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613709B0-766C-40B6-A6E6-43CA385E959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2CCE9625-EAD7-4E20-B811-2D3B3F1F75B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B3FA06D0-2C1C-463B-B111-5B585A87022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B2FAC9B9-BED3-47C3-9D62-B98BF636137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C11D174B-21A7-4900-9D2E-5D110A46A29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8457D2A8-D7E2-499C-91DF-CFD1E08286E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17B29C27-9577-404A-8A1D-29F7F6DE05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72D6C395-2AF3-4F8E-9C7F-8AFEEA6C46F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88DDD5C3-6EC5-4157-AA9E-3FC6E48584EE}"/>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D01B701F-B4C7-4990-81DC-1E411333F5E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E9B6663A-209F-4609-9D07-2E0B98E2A11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0F7CEDF3-6A8A-43CC-AEBF-A7B54DAB7FD9}"/>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CDF7EB33-FE3F-4060-9B20-487111DCF818}"/>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238DF07-9715-4586-B23F-6A563AC5BF9A}"/>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34EE13E6-DD56-4C81-9990-EA7DF78EE0EC}"/>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7D4D3649-7D5C-4E3F-A8F9-7AB102893749}"/>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19F1A751-755D-4646-818D-CBC4B4A3B93E}"/>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C4E7D357-9928-48F5-84D0-35BEB8234445}"/>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11D94A49-6E02-421F-B6B5-95329CCD6B52}"/>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32F139F-6274-4920-BA87-3D06EAE997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932D6582-9CDF-442A-BE3B-46C48B4DF2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0CB9CC9-A103-4AD8-A997-814E1ED411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21811AC-7A13-48FE-BE5F-44DC42063B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5DE1F57-1EF8-409E-B852-4EB5C3BEF6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86</xdr:row>
      <xdr:rowOff>23223</xdr:rowOff>
    </xdr:from>
    <xdr:to>
      <xdr:col>6</xdr:col>
      <xdr:colOff>38100</xdr:colOff>
      <xdr:row>86</xdr:row>
      <xdr:rowOff>124823</xdr:rowOff>
    </xdr:to>
    <xdr:sp macro="" textlink="">
      <xdr:nvSpPr>
        <xdr:cNvPr id="202" name="楕円 201">
          <a:extLst>
            <a:ext uri="{FF2B5EF4-FFF2-40B4-BE49-F238E27FC236}">
              <a16:creationId xmlns:a16="http://schemas.microsoft.com/office/drawing/2014/main" id="{8E58F4F1-9157-4CCA-ADDA-E79077FB1934}"/>
            </a:ext>
          </a:extLst>
        </xdr:cNvPr>
        <xdr:cNvSpPr/>
      </xdr:nvSpPr>
      <xdr:spPr>
        <a:xfrm>
          <a:off x="1079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84200</xdr:rowOff>
    </xdr:from>
    <xdr:ext cx="405111" cy="259045"/>
    <xdr:sp macro="" textlink="">
      <xdr:nvSpPr>
        <xdr:cNvPr id="203" name="n_1aveValue【福祉施設】&#10;有形固定資産減価償却率">
          <a:extLst>
            <a:ext uri="{FF2B5EF4-FFF2-40B4-BE49-F238E27FC236}">
              <a16:creationId xmlns:a16="http://schemas.microsoft.com/office/drawing/2014/main" id="{0011A80F-1BC9-4BBA-A533-4E705F5A34B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4" name="n_2aveValue【福祉施設】&#10;有形固定資産減価償却率">
          <a:extLst>
            <a:ext uri="{FF2B5EF4-FFF2-40B4-BE49-F238E27FC236}">
              <a16:creationId xmlns:a16="http://schemas.microsoft.com/office/drawing/2014/main" id="{BFDCA1F4-F119-4B59-BABA-4D460E22B898}"/>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05" name="n_3aveValue【福祉施設】&#10;有形固定資産減価償却率">
          <a:extLst>
            <a:ext uri="{FF2B5EF4-FFF2-40B4-BE49-F238E27FC236}">
              <a16:creationId xmlns:a16="http://schemas.microsoft.com/office/drawing/2014/main" id="{2176E042-1390-4B97-8FEB-6152DDE8BA5D}"/>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6" name="n_4aveValue【福祉施設】&#10;有形固定資産減価償却率">
          <a:extLst>
            <a:ext uri="{FF2B5EF4-FFF2-40B4-BE49-F238E27FC236}">
              <a16:creationId xmlns:a16="http://schemas.microsoft.com/office/drawing/2014/main" id="{072C803D-CCB5-4998-94D4-01A4543E12BA}"/>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115950</xdr:rowOff>
    </xdr:from>
    <xdr:ext cx="405111" cy="259045"/>
    <xdr:sp macro="" textlink="">
      <xdr:nvSpPr>
        <xdr:cNvPr id="207" name="n_4mainValue【福祉施設】&#10;有形固定資産減価償却率">
          <a:extLst>
            <a:ext uri="{FF2B5EF4-FFF2-40B4-BE49-F238E27FC236}">
              <a16:creationId xmlns:a16="http://schemas.microsoft.com/office/drawing/2014/main" id="{A5506B01-D1C1-445A-AC7B-2DCDB2263045}"/>
            </a:ext>
          </a:extLst>
        </xdr:cNvPr>
        <xdr:cNvSpPr txBox="1"/>
      </xdr:nvSpPr>
      <xdr:spPr>
        <a:xfrm>
          <a:off x="927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3401957D-BE9E-442E-BFB8-40F34C256D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E1F266AC-6DE1-443D-B2ED-BD5770F86B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CBF9593D-8C68-48B6-BE74-44F640CBAF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8708A37F-83C7-46C8-84A9-264421D9B4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B08E4416-2D6B-4E74-A201-BB08F6B23B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A70B3102-3F1E-4F9F-A259-5A3D60D7C9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53815978-02CE-4644-B2EF-5E1090A649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82799B02-7326-41F6-9C87-0F34C355A8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36AFC457-4CA2-4DB0-A18C-45A1B4B79C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847CBBF-052D-4487-9BF2-47C03B3ECA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950F28BD-4FEF-4686-8D33-4C999FCA6E1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A0132ED3-7FED-4F55-89DD-DE8399ADCF0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AC5D9115-FEC1-4576-A05D-F1455FAA76D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7EC09B08-15D8-4454-BDB0-A1B3AAFF158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C2F8D008-FC5D-4732-8240-E5E92272067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A834CD6C-2AE1-4688-8D5C-9B8B7B5A96E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7ACA0EE7-7843-451D-8355-E9390BBA166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7D55630-75B1-49F2-AD2E-33F966B8D45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81B5308B-52EB-4212-8EDD-25D4D3D36C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EC908FE2-2409-4911-AB5B-78063729D3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B1B0B2DD-EF74-409D-A94B-1AA50D28BC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29" name="直線コネクタ 228">
          <a:extLst>
            <a:ext uri="{FF2B5EF4-FFF2-40B4-BE49-F238E27FC236}">
              <a16:creationId xmlns:a16="http://schemas.microsoft.com/office/drawing/2014/main" id="{648A45C8-11C4-4DB8-8804-C4887EC08CE3}"/>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0" name="【福祉施設】&#10;一人当たり面積最小値テキスト">
          <a:extLst>
            <a:ext uri="{FF2B5EF4-FFF2-40B4-BE49-F238E27FC236}">
              <a16:creationId xmlns:a16="http://schemas.microsoft.com/office/drawing/2014/main" id="{A2D90A1B-3210-4D92-B305-6BA05E315C7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1" name="直線コネクタ 230">
          <a:extLst>
            <a:ext uri="{FF2B5EF4-FFF2-40B4-BE49-F238E27FC236}">
              <a16:creationId xmlns:a16="http://schemas.microsoft.com/office/drawing/2014/main" id="{E9CCE611-806E-49F2-9317-4CDB6DD734EA}"/>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2" name="【福祉施設】&#10;一人当たり面積最大値テキスト">
          <a:extLst>
            <a:ext uri="{FF2B5EF4-FFF2-40B4-BE49-F238E27FC236}">
              <a16:creationId xmlns:a16="http://schemas.microsoft.com/office/drawing/2014/main" id="{4885D94B-4F65-4308-AF7D-AAC30DC8F7F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3" name="直線コネクタ 232">
          <a:extLst>
            <a:ext uri="{FF2B5EF4-FFF2-40B4-BE49-F238E27FC236}">
              <a16:creationId xmlns:a16="http://schemas.microsoft.com/office/drawing/2014/main" id="{D2931782-52BB-4006-BB6F-483201CBC932}"/>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34" name="【福祉施設】&#10;一人当たり面積平均値テキスト">
          <a:extLst>
            <a:ext uri="{FF2B5EF4-FFF2-40B4-BE49-F238E27FC236}">
              <a16:creationId xmlns:a16="http://schemas.microsoft.com/office/drawing/2014/main" id="{1655FC15-47DA-4AAF-97B6-DE421B64C22E}"/>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5" name="フローチャート: 判断 234">
          <a:extLst>
            <a:ext uri="{FF2B5EF4-FFF2-40B4-BE49-F238E27FC236}">
              <a16:creationId xmlns:a16="http://schemas.microsoft.com/office/drawing/2014/main" id="{C14A618C-D7C8-4862-A70D-A2E185782009}"/>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6" name="フローチャート: 判断 235">
          <a:extLst>
            <a:ext uri="{FF2B5EF4-FFF2-40B4-BE49-F238E27FC236}">
              <a16:creationId xmlns:a16="http://schemas.microsoft.com/office/drawing/2014/main" id="{8A665CE0-5ED8-4F09-B7E8-30969BCEBFCE}"/>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37" name="フローチャート: 判断 236">
          <a:extLst>
            <a:ext uri="{FF2B5EF4-FFF2-40B4-BE49-F238E27FC236}">
              <a16:creationId xmlns:a16="http://schemas.microsoft.com/office/drawing/2014/main" id="{E72D19DC-D7F0-4A0D-85F7-6029B0EBB703}"/>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38" name="フローチャート: 判断 237">
          <a:extLst>
            <a:ext uri="{FF2B5EF4-FFF2-40B4-BE49-F238E27FC236}">
              <a16:creationId xmlns:a16="http://schemas.microsoft.com/office/drawing/2014/main" id="{EB599DE5-141D-4B29-94F3-912CE6254D42}"/>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39" name="フローチャート: 判断 238">
          <a:extLst>
            <a:ext uri="{FF2B5EF4-FFF2-40B4-BE49-F238E27FC236}">
              <a16:creationId xmlns:a16="http://schemas.microsoft.com/office/drawing/2014/main" id="{1BE908EC-9134-46D9-8AAD-DED8F0851CD2}"/>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D98F3275-D8E7-45CE-82A0-D432D8FC04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AAB431F4-BC67-42E3-B193-BE0C121EF4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784402CA-C5D3-4DB5-8492-D2AA53774E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AFBD84D-88EC-4AF2-A17A-D7237A8A3C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4189C465-8E30-4EB0-BAA0-01AEB06F1A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41708</xdr:rowOff>
    </xdr:from>
    <xdr:to>
      <xdr:col>36</xdr:col>
      <xdr:colOff>165100</xdr:colOff>
      <xdr:row>85</xdr:row>
      <xdr:rowOff>143308</xdr:rowOff>
    </xdr:to>
    <xdr:sp macro="" textlink="">
      <xdr:nvSpPr>
        <xdr:cNvPr id="245" name="楕円 244">
          <a:extLst>
            <a:ext uri="{FF2B5EF4-FFF2-40B4-BE49-F238E27FC236}">
              <a16:creationId xmlns:a16="http://schemas.microsoft.com/office/drawing/2014/main" id="{0ABDF57F-41D2-49C4-AFBF-15AC567CFF7C}"/>
            </a:ext>
          </a:extLst>
        </xdr:cNvPr>
        <xdr:cNvSpPr/>
      </xdr:nvSpPr>
      <xdr:spPr>
        <a:xfrm>
          <a:off x="6921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94454</xdr:rowOff>
    </xdr:from>
    <xdr:ext cx="469744" cy="259045"/>
    <xdr:sp macro="" textlink="">
      <xdr:nvSpPr>
        <xdr:cNvPr id="246" name="n_1aveValue【福祉施設】&#10;一人当たり面積">
          <a:extLst>
            <a:ext uri="{FF2B5EF4-FFF2-40B4-BE49-F238E27FC236}">
              <a16:creationId xmlns:a16="http://schemas.microsoft.com/office/drawing/2014/main" id="{46D281E1-1A09-4DFD-A6D2-41C874ECBBCD}"/>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47" name="n_2aveValue【福祉施設】&#10;一人当たり面積">
          <a:extLst>
            <a:ext uri="{FF2B5EF4-FFF2-40B4-BE49-F238E27FC236}">
              <a16:creationId xmlns:a16="http://schemas.microsoft.com/office/drawing/2014/main" id="{C8F059A4-C6A1-42E8-B7E5-63C565DCE878}"/>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48" name="n_3aveValue【福祉施設】&#10;一人当たり面積">
          <a:extLst>
            <a:ext uri="{FF2B5EF4-FFF2-40B4-BE49-F238E27FC236}">
              <a16:creationId xmlns:a16="http://schemas.microsoft.com/office/drawing/2014/main" id="{0E3BE1C9-9924-47A7-AAC2-B99BEC5A6062}"/>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49" name="n_4aveValue【福祉施設】&#10;一人当たり面積">
          <a:extLst>
            <a:ext uri="{FF2B5EF4-FFF2-40B4-BE49-F238E27FC236}">
              <a16:creationId xmlns:a16="http://schemas.microsoft.com/office/drawing/2014/main" id="{DA97C2A5-0EB9-4B50-AD39-8D35ACAEF677}"/>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134435</xdr:rowOff>
    </xdr:from>
    <xdr:ext cx="469744" cy="259045"/>
    <xdr:sp macro="" textlink="">
      <xdr:nvSpPr>
        <xdr:cNvPr id="250" name="n_4mainValue【福祉施設】&#10;一人当たり面積">
          <a:extLst>
            <a:ext uri="{FF2B5EF4-FFF2-40B4-BE49-F238E27FC236}">
              <a16:creationId xmlns:a16="http://schemas.microsoft.com/office/drawing/2014/main" id="{B787643A-5E75-421B-A257-740E51380412}"/>
            </a:ext>
          </a:extLst>
        </xdr:cNvPr>
        <xdr:cNvSpPr txBox="1"/>
      </xdr:nvSpPr>
      <xdr:spPr>
        <a:xfrm>
          <a:off x="6737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396CA394-D16B-46AB-BCE1-E61FA5B085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AA391778-F444-443A-8A8E-914DFB49A6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D6764773-9BCC-4766-B1C3-F61A3DCAC8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A53ACD3A-C172-4947-AC59-D9EB1D1F2A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199503BC-897A-444D-B611-E0F5454AC96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24411F44-A7FE-4FFE-AAB1-EDA122A19E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53C19E8B-F035-4662-9957-D322914458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320B4550-BB7C-4925-8DB2-1882365102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id="{4B71D8A1-5EEB-491F-B27A-84149EFD7F7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id="{0E0F7B81-95C8-48FD-81D2-2A518C01C06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1" name="テキスト ボックス 260">
          <a:extLst>
            <a:ext uri="{FF2B5EF4-FFF2-40B4-BE49-F238E27FC236}">
              <a16:creationId xmlns:a16="http://schemas.microsoft.com/office/drawing/2014/main" id="{8C7B16FF-74BA-4A2D-BA0F-38446B164FA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2" name="直線コネクタ 261">
          <a:extLst>
            <a:ext uri="{FF2B5EF4-FFF2-40B4-BE49-F238E27FC236}">
              <a16:creationId xmlns:a16="http://schemas.microsoft.com/office/drawing/2014/main" id="{7F27B5E4-5DC7-45E4-AC4F-353231F2F12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3" name="テキスト ボックス 262">
          <a:extLst>
            <a:ext uri="{FF2B5EF4-FFF2-40B4-BE49-F238E27FC236}">
              <a16:creationId xmlns:a16="http://schemas.microsoft.com/office/drawing/2014/main" id="{D132B5D0-B03C-4A6D-B53E-FDA06E43327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4" name="直線コネクタ 263">
          <a:extLst>
            <a:ext uri="{FF2B5EF4-FFF2-40B4-BE49-F238E27FC236}">
              <a16:creationId xmlns:a16="http://schemas.microsoft.com/office/drawing/2014/main" id="{0F4B06B0-EA7F-4FDE-9C8D-0997E2942FB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5" name="テキスト ボックス 264">
          <a:extLst>
            <a:ext uri="{FF2B5EF4-FFF2-40B4-BE49-F238E27FC236}">
              <a16:creationId xmlns:a16="http://schemas.microsoft.com/office/drawing/2014/main" id="{7C8E8049-1C24-4576-8349-472F1B0FBE1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6" name="直線コネクタ 265">
          <a:extLst>
            <a:ext uri="{FF2B5EF4-FFF2-40B4-BE49-F238E27FC236}">
              <a16:creationId xmlns:a16="http://schemas.microsoft.com/office/drawing/2014/main" id="{A031E4DA-F0BD-4793-87CF-D98C15EE27D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7" name="テキスト ボックス 266">
          <a:extLst>
            <a:ext uri="{FF2B5EF4-FFF2-40B4-BE49-F238E27FC236}">
              <a16:creationId xmlns:a16="http://schemas.microsoft.com/office/drawing/2014/main" id="{B6095C4F-EC28-46EB-9785-2DFE1EB862B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8" name="直線コネクタ 267">
          <a:extLst>
            <a:ext uri="{FF2B5EF4-FFF2-40B4-BE49-F238E27FC236}">
              <a16:creationId xmlns:a16="http://schemas.microsoft.com/office/drawing/2014/main" id="{327241F5-FBC7-4312-8CF8-CC26EBF25BB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9" name="テキスト ボックス 268">
          <a:extLst>
            <a:ext uri="{FF2B5EF4-FFF2-40B4-BE49-F238E27FC236}">
              <a16:creationId xmlns:a16="http://schemas.microsoft.com/office/drawing/2014/main" id="{CBCA260A-96B5-45B1-BA22-1C840149BA0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0" name="直線コネクタ 269">
          <a:extLst>
            <a:ext uri="{FF2B5EF4-FFF2-40B4-BE49-F238E27FC236}">
              <a16:creationId xmlns:a16="http://schemas.microsoft.com/office/drawing/2014/main" id="{348390C5-C089-4BA2-A701-13BD62AF49A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1" name="テキスト ボックス 270">
          <a:extLst>
            <a:ext uri="{FF2B5EF4-FFF2-40B4-BE49-F238E27FC236}">
              <a16:creationId xmlns:a16="http://schemas.microsoft.com/office/drawing/2014/main" id="{12EA7E80-2E3F-4468-91CD-E2AE4730D16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2" name="直線コネクタ 271">
          <a:extLst>
            <a:ext uri="{FF2B5EF4-FFF2-40B4-BE49-F238E27FC236}">
              <a16:creationId xmlns:a16="http://schemas.microsoft.com/office/drawing/2014/main" id="{71022B64-0F42-4457-98F1-904DB30D9EA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3" name="テキスト ボックス 272">
          <a:extLst>
            <a:ext uri="{FF2B5EF4-FFF2-40B4-BE49-F238E27FC236}">
              <a16:creationId xmlns:a16="http://schemas.microsoft.com/office/drawing/2014/main" id="{152B91A9-C0AA-43C3-83BF-53A3B656DAF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4" name="直線コネクタ 273">
          <a:extLst>
            <a:ext uri="{FF2B5EF4-FFF2-40B4-BE49-F238E27FC236}">
              <a16:creationId xmlns:a16="http://schemas.microsoft.com/office/drawing/2014/main" id="{459816B7-D9F4-4F01-9B7B-761751CCB3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市民会館】&#10;有形固定資産減価償却率グラフ枠">
          <a:extLst>
            <a:ext uri="{FF2B5EF4-FFF2-40B4-BE49-F238E27FC236}">
              <a16:creationId xmlns:a16="http://schemas.microsoft.com/office/drawing/2014/main" id="{65E4C0D6-76E3-4660-A8BB-FF87AB7DCBC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76" name="直線コネクタ 275">
          <a:extLst>
            <a:ext uri="{FF2B5EF4-FFF2-40B4-BE49-F238E27FC236}">
              <a16:creationId xmlns:a16="http://schemas.microsoft.com/office/drawing/2014/main" id="{5715443E-48D9-414F-87F1-5132DB3341BA}"/>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77" name="【市民会館】&#10;有形固定資産減価償却率最小値テキスト">
          <a:extLst>
            <a:ext uri="{FF2B5EF4-FFF2-40B4-BE49-F238E27FC236}">
              <a16:creationId xmlns:a16="http://schemas.microsoft.com/office/drawing/2014/main" id="{CEB574C1-240F-409D-81FC-F3D660B4B093}"/>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8" name="直線コネクタ 277">
          <a:extLst>
            <a:ext uri="{FF2B5EF4-FFF2-40B4-BE49-F238E27FC236}">
              <a16:creationId xmlns:a16="http://schemas.microsoft.com/office/drawing/2014/main" id="{9C0B4FAE-F593-460F-B973-FFA473014584}"/>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79" name="【市民会館】&#10;有形固定資産減価償却率最大値テキスト">
          <a:extLst>
            <a:ext uri="{FF2B5EF4-FFF2-40B4-BE49-F238E27FC236}">
              <a16:creationId xmlns:a16="http://schemas.microsoft.com/office/drawing/2014/main" id="{44029AA6-A94B-4747-A77E-C32387D2E845}"/>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80" name="直線コネクタ 279">
          <a:extLst>
            <a:ext uri="{FF2B5EF4-FFF2-40B4-BE49-F238E27FC236}">
              <a16:creationId xmlns:a16="http://schemas.microsoft.com/office/drawing/2014/main" id="{71AB969C-FD6B-456B-A4AF-1A6418E1031A}"/>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81" name="【市民会館】&#10;有形固定資産減価償却率平均値テキスト">
          <a:extLst>
            <a:ext uri="{FF2B5EF4-FFF2-40B4-BE49-F238E27FC236}">
              <a16:creationId xmlns:a16="http://schemas.microsoft.com/office/drawing/2014/main" id="{1B7A80B3-1708-4EDB-9FF6-3C13E3869664}"/>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82" name="フローチャート: 判断 281">
          <a:extLst>
            <a:ext uri="{FF2B5EF4-FFF2-40B4-BE49-F238E27FC236}">
              <a16:creationId xmlns:a16="http://schemas.microsoft.com/office/drawing/2014/main" id="{D66D1B3F-B056-4E3F-A3C9-99895409CAA5}"/>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83" name="フローチャート: 判断 282">
          <a:extLst>
            <a:ext uri="{FF2B5EF4-FFF2-40B4-BE49-F238E27FC236}">
              <a16:creationId xmlns:a16="http://schemas.microsoft.com/office/drawing/2014/main" id="{EC5B1036-6D1F-4A47-84C6-C8E6E9A7598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84" name="フローチャート: 判断 283">
          <a:extLst>
            <a:ext uri="{FF2B5EF4-FFF2-40B4-BE49-F238E27FC236}">
              <a16:creationId xmlns:a16="http://schemas.microsoft.com/office/drawing/2014/main" id="{2C701FED-27DF-4A63-BB26-057C8F5C5C84}"/>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85" name="フローチャート: 判断 284">
          <a:extLst>
            <a:ext uri="{FF2B5EF4-FFF2-40B4-BE49-F238E27FC236}">
              <a16:creationId xmlns:a16="http://schemas.microsoft.com/office/drawing/2014/main" id="{99D4887D-03C3-4316-8DD1-53C653830B34}"/>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86" name="フローチャート: 判断 285">
          <a:extLst>
            <a:ext uri="{FF2B5EF4-FFF2-40B4-BE49-F238E27FC236}">
              <a16:creationId xmlns:a16="http://schemas.microsoft.com/office/drawing/2014/main" id="{DB7E2B34-87D4-4075-AA80-837699ACB3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8982E1C7-D92E-4247-AE76-7C43E0A2056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AF537B03-AB0C-4B49-AC31-30E410D2F8F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CC5DBBC7-BD1A-4AD2-8319-EBA48A917C0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57B81993-F6F6-4EF2-91EE-227E54718A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68C40B44-F38F-4B39-A585-A9F622C5827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292" name="楕円 291">
          <a:extLst>
            <a:ext uri="{FF2B5EF4-FFF2-40B4-BE49-F238E27FC236}">
              <a16:creationId xmlns:a16="http://schemas.microsoft.com/office/drawing/2014/main" id="{EC3629CD-E7E4-4FB6-944F-E32033FD2FA5}"/>
            </a:ext>
          </a:extLst>
        </xdr:cNvPr>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165843</xdr:rowOff>
    </xdr:from>
    <xdr:ext cx="405111" cy="259045"/>
    <xdr:sp macro="" textlink="">
      <xdr:nvSpPr>
        <xdr:cNvPr id="293" name="【市民会館】&#10;有形固定資産減価償却率該当値テキスト">
          <a:extLst>
            <a:ext uri="{FF2B5EF4-FFF2-40B4-BE49-F238E27FC236}">
              <a16:creationId xmlns:a16="http://schemas.microsoft.com/office/drawing/2014/main" id="{58CEAE13-138C-421C-9F53-B5F19A245AE2}"/>
            </a:ext>
          </a:extLst>
        </xdr:cNvPr>
        <xdr:cNvSpPr txBox="1"/>
      </xdr:nvSpPr>
      <xdr:spPr>
        <a:xfrm>
          <a:off x="4673600" y="1782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294" name="楕円 293">
          <a:extLst>
            <a:ext uri="{FF2B5EF4-FFF2-40B4-BE49-F238E27FC236}">
              <a16:creationId xmlns:a16="http://schemas.microsoft.com/office/drawing/2014/main" id="{2CD99965-E48C-4E15-BCD5-B01CDC01A7FF}"/>
            </a:ext>
          </a:extLst>
        </xdr:cNvPr>
        <xdr:cNvSpPr/>
      </xdr:nvSpPr>
      <xdr:spPr>
        <a:xfrm>
          <a:off x="3746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22316</xdr:rowOff>
    </xdr:to>
    <xdr:cxnSp macro="">
      <xdr:nvCxnSpPr>
        <xdr:cNvPr id="295" name="直線コネクタ 294">
          <a:extLst>
            <a:ext uri="{FF2B5EF4-FFF2-40B4-BE49-F238E27FC236}">
              <a16:creationId xmlns:a16="http://schemas.microsoft.com/office/drawing/2014/main" id="{0D5DAF2A-2F29-46C9-9760-1AA65C81D0C2}"/>
            </a:ext>
          </a:extLst>
        </xdr:cNvPr>
        <xdr:cNvCxnSpPr/>
      </xdr:nvCxnSpPr>
      <xdr:spPr>
        <a:xfrm>
          <a:off x="3797300" y="1798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296" name="楕円 295">
          <a:extLst>
            <a:ext uri="{FF2B5EF4-FFF2-40B4-BE49-F238E27FC236}">
              <a16:creationId xmlns:a16="http://schemas.microsoft.com/office/drawing/2014/main" id="{3A7BEF08-AEE1-49DF-9BE8-2989B4052987}"/>
            </a:ext>
          </a:extLst>
        </xdr:cNvPr>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157843</xdr:rowOff>
    </xdr:to>
    <xdr:cxnSp macro="">
      <xdr:nvCxnSpPr>
        <xdr:cNvPr id="297" name="直線コネクタ 296">
          <a:extLst>
            <a:ext uri="{FF2B5EF4-FFF2-40B4-BE49-F238E27FC236}">
              <a16:creationId xmlns:a16="http://schemas.microsoft.com/office/drawing/2014/main" id="{3850CFFA-2E51-4FFB-923D-AFE3B5697C85}"/>
            </a:ext>
          </a:extLst>
        </xdr:cNvPr>
        <xdr:cNvCxnSpPr/>
      </xdr:nvCxnSpPr>
      <xdr:spPr>
        <a:xfrm>
          <a:off x="2908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98" name="楕円 297">
          <a:extLst>
            <a:ext uri="{FF2B5EF4-FFF2-40B4-BE49-F238E27FC236}">
              <a16:creationId xmlns:a16="http://schemas.microsoft.com/office/drawing/2014/main" id="{1B1E2FE0-FB08-4EAC-8A2B-6467CBA5CBB9}"/>
            </a:ext>
          </a:extLst>
        </xdr:cNvPr>
        <xdr:cNvSpPr/>
      </xdr:nvSpPr>
      <xdr:spPr>
        <a:xfrm>
          <a:off x="196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121920</xdr:rowOff>
    </xdr:to>
    <xdr:cxnSp macro="">
      <xdr:nvCxnSpPr>
        <xdr:cNvPr id="299" name="直線コネクタ 298">
          <a:extLst>
            <a:ext uri="{FF2B5EF4-FFF2-40B4-BE49-F238E27FC236}">
              <a16:creationId xmlns:a16="http://schemas.microsoft.com/office/drawing/2014/main" id="{2BA2A5E7-43C6-4A96-847B-E3D5D96C62C4}"/>
            </a:ext>
          </a:extLst>
        </xdr:cNvPr>
        <xdr:cNvCxnSpPr/>
      </xdr:nvCxnSpPr>
      <xdr:spPr>
        <a:xfrm>
          <a:off x="2019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300" name="n_1aveValue【市民会館】&#10;有形固定資産減価償却率">
          <a:extLst>
            <a:ext uri="{FF2B5EF4-FFF2-40B4-BE49-F238E27FC236}">
              <a16:creationId xmlns:a16="http://schemas.microsoft.com/office/drawing/2014/main" id="{B5565586-E984-4A2F-9942-E413442A0A7A}"/>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01" name="n_2aveValue【市民会館】&#10;有形固定資産減価償却率">
          <a:extLst>
            <a:ext uri="{FF2B5EF4-FFF2-40B4-BE49-F238E27FC236}">
              <a16:creationId xmlns:a16="http://schemas.microsoft.com/office/drawing/2014/main" id="{2A5B1ED1-BA38-4583-B644-EE2A7233C483}"/>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02" name="n_3aveValue【市民会館】&#10;有形固定資産減価償却率">
          <a:extLst>
            <a:ext uri="{FF2B5EF4-FFF2-40B4-BE49-F238E27FC236}">
              <a16:creationId xmlns:a16="http://schemas.microsoft.com/office/drawing/2014/main" id="{8D671BD3-AC3F-4575-A299-A69F44C6FB87}"/>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03" name="n_4aveValue【市民会館】&#10;有形固定資産減価償却率">
          <a:extLst>
            <a:ext uri="{FF2B5EF4-FFF2-40B4-BE49-F238E27FC236}">
              <a16:creationId xmlns:a16="http://schemas.microsoft.com/office/drawing/2014/main" id="{DDFD717B-D733-4151-9D8C-F908C3EF2332}"/>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53720</xdr:rowOff>
    </xdr:from>
    <xdr:ext cx="405111" cy="259045"/>
    <xdr:sp macro="" textlink="">
      <xdr:nvSpPr>
        <xdr:cNvPr id="304" name="n_1mainValue【市民会館】&#10;有形固定資産減価償却率">
          <a:extLst>
            <a:ext uri="{FF2B5EF4-FFF2-40B4-BE49-F238E27FC236}">
              <a16:creationId xmlns:a16="http://schemas.microsoft.com/office/drawing/2014/main" id="{0A872F39-89CC-44C3-BE7F-9E796979DB4E}"/>
            </a:ext>
          </a:extLst>
        </xdr:cNvPr>
        <xdr:cNvSpPr txBox="1"/>
      </xdr:nvSpPr>
      <xdr:spPr>
        <a:xfrm>
          <a:off x="3582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05" name="n_2mainValue【市民会館】&#10;有形固定資産減価償却率">
          <a:extLst>
            <a:ext uri="{FF2B5EF4-FFF2-40B4-BE49-F238E27FC236}">
              <a16:creationId xmlns:a16="http://schemas.microsoft.com/office/drawing/2014/main" id="{181A6FC5-12BD-421E-8F81-B56BF075C2F2}"/>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06" name="n_3mainValue【市民会館】&#10;有形固定資産減価償却率">
          <a:extLst>
            <a:ext uri="{FF2B5EF4-FFF2-40B4-BE49-F238E27FC236}">
              <a16:creationId xmlns:a16="http://schemas.microsoft.com/office/drawing/2014/main" id="{8C4E982F-1563-4635-910D-C019DB1DE81F}"/>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86936368-15AA-4581-A4B7-AEA31A0892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3EA127C8-EE79-4D7C-BF79-948E823F90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24C613F9-F03A-4DDE-BC48-E3B74B5B4B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872DC71A-6B3E-40CC-A8BB-20EE23A14D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3F074DA7-CD1B-45A4-9FD6-8892EDDF2B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1E07512C-55B0-425E-96D1-B7BCA37779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343B67C7-12F4-4876-9363-670544C7EC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5C196399-2EFB-446A-A0F1-3FB892E6B8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6E7FB074-0D77-474C-BD92-EF7FA33635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a:extLst>
            <a:ext uri="{FF2B5EF4-FFF2-40B4-BE49-F238E27FC236}">
              <a16:creationId xmlns:a16="http://schemas.microsoft.com/office/drawing/2014/main" id="{15861482-6905-4D21-BD00-B4749F05D77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7" name="直線コネクタ 316">
          <a:extLst>
            <a:ext uri="{FF2B5EF4-FFF2-40B4-BE49-F238E27FC236}">
              <a16:creationId xmlns:a16="http://schemas.microsoft.com/office/drawing/2014/main" id="{77F65FF4-794D-45EB-9D61-87997240ED3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8" name="テキスト ボックス 317">
          <a:extLst>
            <a:ext uri="{FF2B5EF4-FFF2-40B4-BE49-F238E27FC236}">
              <a16:creationId xmlns:a16="http://schemas.microsoft.com/office/drawing/2014/main" id="{EB1A7753-495E-4B75-B863-8BC604EF7B4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9" name="直線コネクタ 318">
          <a:extLst>
            <a:ext uri="{FF2B5EF4-FFF2-40B4-BE49-F238E27FC236}">
              <a16:creationId xmlns:a16="http://schemas.microsoft.com/office/drawing/2014/main" id="{F82EC115-F2E0-4DAD-8EC2-AF756D79427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0" name="テキスト ボックス 319">
          <a:extLst>
            <a:ext uri="{FF2B5EF4-FFF2-40B4-BE49-F238E27FC236}">
              <a16:creationId xmlns:a16="http://schemas.microsoft.com/office/drawing/2014/main" id="{E38B0F8F-6BE8-41B7-AAA9-BF69C83B9A2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1" name="直線コネクタ 320">
          <a:extLst>
            <a:ext uri="{FF2B5EF4-FFF2-40B4-BE49-F238E27FC236}">
              <a16:creationId xmlns:a16="http://schemas.microsoft.com/office/drawing/2014/main" id="{C0E3691E-21F1-4BD8-BE77-596304D74D2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2" name="テキスト ボックス 321">
          <a:extLst>
            <a:ext uri="{FF2B5EF4-FFF2-40B4-BE49-F238E27FC236}">
              <a16:creationId xmlns:a16="http://schemas.microsoft.com/office/drawing/2014/main" id="{83A27F9A-9B6F-4429-9763-082E24FD254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3" name="直線コネクタ 322">
          <a:extLst>
            <a:ext uri="{FF2B5EF4-FFF2-40B4-BE49-F238E27FC236}">
              <a16:creationId xmlns:a16="http://schemas.microsoft.com/office/drawing/2014/main" id="{854AD9F2-E899-4FBB-9458-0C07EFD1129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4" name="テキスト ボックス 323">
          <a:extLst>
            <a:ext uri="{FF2B5EF4-FFF2-40B4-BE49-F238E27FC236}">
              <a16:creationId xmlns:a16="http://schemas.microsoft.com/office/drawing/2014/main" id="{6B82829E-615C-4495-A111-20FA659A6CA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5" name="直線コネクタ 324">
          <a:extLst>
            <a:ext uri="{FF2B5EF4-FFF2-40B4-BE49-F238E27FC236}">
              <a16:creationId xmlns:a16="http://schemas.microsoft.com/office/drawing/2014/main" id="{927ECEC3-53AA-4C75-87CD-D94A8F475B2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26" name="テキスト ボックス 325">
          <a:extLst>
            <a:ext uri="{FF2B5EF4-FFF2-40B4-BE49-F238E27FC236}">
              <a16:creationId xmlns:a16="http://schemas.microsoft.com/office/drawing/2014/main" id="{78D439B4-1756-4D38-8808-7073A40F878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7" name="直線コネクタ 326">
          <a:extLst>
            <a:ext uri="{FF2B5EF4-FFF2-40B4-BE49-F238E27FC236}">
              <a16:creationId xmlns:a16="http://schemas.microsoft.com/office/drawing/2014/main" id="{FD13626D-20F7-47F3-A862-B528AF17FC4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8" name="テキスト ボックス 327">
          <a:extLst>
            <a:ext uri="{FF2B5EF4-FFF2-40B4-BE49-F238E27FC236}">
              <a16:creationId xmlns:a16="http://schemas.microsoft.com/office/drawing/2014/main" id="{9A57DAFF-6F9B-4971-9118-8C93E63C72E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9" name="直線コネクタ 328">
          <a:extLst>
            <a:ext uri="{FF2B5EF4-FFF2-40B4-BE49-F238E27FC236}">
              <a16:creationId xmlns:a16="http://schemas.microsoft.com/office/drawing/2014/main" id="{1BA68250-B7B0-4920-9CEB-AB4FFAC1711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BA5FE33B-5AE6-4E8A-8ED3-08F56C88A2B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1" name="【市民会館】&#10;一人当たり面積グラフ枠">
          <a:extLst>
            <a:ext uri="{FF2B5EF4-FFF2-40B4-BE49-F238E27FC236}">
              <a16:creationId xmlns:a16="http://schemas.microsoft.com/office/drawing/2014/main" id="{085F1B80-81FF-42FE-912E-789EBB0C052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32" name="直線コネクタ 331">
          <a:extLst>
            <a:ext uri="{FF2B5EF4-FFF2-40B4-BE49-F238E27FC236}">
              <a16:creationId xmlns:a16="http://schemas.microsoft.com/office/drawing/2014/main" id="{48CED795-6EBA-4C83-8914-206BCDD26D46}"/>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33" name="【市民会館】&#10;一人当たり面積最小値テキスト">
          <a:extLst>
            <a:ext uri="{FF2B5EF4-FFF2-40B4-BE49-F238E27FC236}">
              <a16:creationId xmlns:a16="http://schemas.microsoft.com/office/drawing/2014/main" id="{B6B7DB04-814B-4800-8BDD-C664C5E6FC1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34" name="直線コネクタ 333">
          <a:extLst>
            <a:ext uri="{FF2B5EF4-FFF2-40B4-BE49-F238E27FC236}">
              <a16:creationId xmlns:a16="http://schemas.microsoft.com/office/drawing/2014/main" id="{71E82A26-5533-4DE1-88BD-F45CD2B43A21}"/>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35" name="【市民会館】&#10;一人当たり面積最大値テキスト">
          <a:extLst>
            <a:ext uri="{FF2B5EF4-FFF2-40B4-BE49-F238E27FC236}">
              <a16:creationId xmlns:a16="http://schemas.microsoft.com/office/drawing/2014/main" id="{FE9623B1-55B8-4488-828B-73AAAB54549B}"/>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36" name="直線コネクタ 335">
          <a:extLst>
            <a:ext uri="{FF2B5EF4-FFF2-40B4-BE49-F238E27FC236}">
              <a16:creationId xmlns:a16="http://schemas.microsoft.com/office/drawing/2014/main" id="{BAA1E6B8-C6D7-4F88-8259-8405E857DCC7}"/>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37" name="【市民会館】&#10;一人当たり面積平均値テキスト">
          <a:extLst>
            <a:ext uri="{FF2B5EF4-FFF2-40B4-BE49-F238E27FC236}">
              <a16:creationId xmlns:a16="http://schemas.microsoft.com/office/drawing/2014/main" id="{1F8CB932-A47E-4B85-83E8-70FD732518D3}"/>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38" name="フローチャート: 判断 337">
          <a:extLst>
            <a:ext uri="{FF2B5EF4-FFF2-40B4-BE49-F238E27FC236}">
              <a16:creationId xmlns:a16="http://schemas.microsoft.com/office/drawing/2014/main" id="{3665DA47-9A71-4482-8C11-C09FB6FB069E}"/>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39" name="フローチャート: 判断 338">
          <a:extLst>
            <a:ext uri="{FF2B5EF4-FFF2-40B4-BE49-F238E27FC236}">
              <a16:creationId xmlns:a16="http://schemas.microsoft.com/office/drawing/2014/main" id="{CDFA826D-19DA-4471-97DF-0CFDC8B6B9A3}"/>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40" name="フローチャート: 判断 339">
          <a:extLst>
            <a:ext uri="{FF2B5EF4-FFF2-40B4-BE49-F238E27FC236}">
              <a16:creationId xmlns:a16="http://schemas.microsoft.com/office/drawing/2014/main" id="{8B88A19E-7CF3-4027-A8A5-8F3FB9EDED0D}"/>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41" name="フローチャート: 判断 340">
          <a:extLst>
            <a:ext uri="{FF2B5EF4-FFF2-40B4-BE49-F238E27FC236}">
              <a16:creationId xmlns:a16="http://schemas.microsoft.com/office/drawing/2014/main" id="{CF9B0136-D576-4588-B182-EE4E9CB61A61}"/>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42" name="フローチャート: 判断 341">
          <a:extLst>
            <a:ext uri="{FF2B5EF4-FFF2-40B4-BE49-F238E27FC236}">
              <a16:creationId xmlns:a16="http://schemas.microsoft.com/office/drawing/2014/main" id="{F9CEBE77-B5EE-4440-9299-A1F0C32088B1}"/>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EE9FB30-BDE3-452E-A578-7CE1FC4A58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25A19DBA-143B-4DDC-843B-9C78AE54167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36DD3D34-BB25-41D3-B5C9-AAE09C35118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4156172F-F77B-4661-A4A1-87CF854AEE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274008F4-C0D3-4C4E-98DD-AD7C2006C4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348" name="楕円 347">
          <a:extLst>
            <a:ext uri="{FF2B5EF4-FFF2-40B4-BE49-F238E27FC236}">
              <a16:creationId xmlns:a16="http://schemas.microsoft.com/office/drawing/2014/main" id="{36F1E55E-3A3F-4E7A-A6A9-44576B183BAE}"/>
            </a:ext>
          </a:extLst>
        </xdr:cNvPr>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349" name="【市民会館】&#10;一人当たり面積該当値テキスト">
          <a:extLst>
            <a:ext uri="{FF2B5EF4-FFF2-40B4-BE49-F238E27FC236}">
              <a16:creationId xmlns:a16="http://schemas.microsoft.com/office/drawing/2014/main" id="{9C161743-38C3-4D51-BD9C-5676644F247F}"/>
            </a:ext>
          </a:extLst>
        </xdr:cNvPr>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47171</xdr:rowOff>
    </xdr:from>
    <xdr:to>
      <xdr:col>50</xdr:col>
      <xdr:colOff>165100</xdr:colOff>
      <xdr:row>106</xdr:row>
      <xdr:rowOff>148771</xdr:rowOff>
    </xdr:to>
    <xdr:sp macro="" textlink="">
      <xdr:nvSpPr>
        <xdr:cNvPr id="350" name="楕円 349">
          <a:extLst>
            <a:ext uri="{FF2B5EF4-FFF2-40B4-BE49-F238E27FC236}">
              <a16:creationId xmlns:a16="http://schemas.microsoft.com/office/drawing/2014/main" id="{31870535-1FB2-4D3E-8206-20703E96ED90}"/>
            </a:ext>
          </a:extLst>
        </xdr:cNvPr>
        <xdr:cNvSpPr/>
      </xdr:nvSpPr>
      <xdr:spPr>
        <a:xfrm>
          <a:off x="9588500" y="182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97971</xdr:rowOff>
    </xdr:to>
    <xdr:cxnSp macro="">
      <xdr:nvCxnSpPr>
        <xdr:cNvPr id="351" name="直線コネクタ 350">
          <a:extLst>
            <a:ext uri="{FF2B5EF4-FFF2-40B4-BE49-F238E27FC236}">
              <a16:creationId xmlns:a16="http://schemas.microsoft.com/office/drawing/2014/main" id="{7394BFFA-C6B7-4025-9EC5-0BDE4033599D}"/>
            </a:ext>
          </a:extLst>
        </xdr:cNvPr>
        <xdr:cNvCxnSpPr/>
      </xdr:nvCxnSpPr>
      <xdr:spPr>
        <a:xfrm flipV="1">
          <a:off x="9639300" y="182651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52614</xdr:rowOff>
    </xdr:from>
    <xdr:to>
      <xdr:col>46</xdr:col>
      <xdr:colOff>38100</xdr:colOff>
      <xdr:row>106</xdr:row>
      <xdr:rowOff>154214</xdr:rowOff>
    </xdr:to>
    <xdr:sp macro="" textlink="">
      <xdr:nvSpPr>
        <xdr:cNvPr id="352" name="楕円 351">
          <a:extLst>
            <a:ext uri="{FF2B5EF4-FFF2-40B4-BE49-F238E27FC236}">
              <a16:creationId xmlns:a16="http://schemas.microsoft.com/office/drawing/2014/main" id="{9EBCEB8F-BC3C-47B1-BE85-D3BED4F94E78}"/>
            </a:ext>
          </a:extLst>
        </xdr:cNvPr>
        <xdr:cNvSpPr/>
      </xdr:nvSpPr>
      <xdr:spPr>
        <a:xfrm>
          <a:off x="8699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97971</xdr:rowOff>
    </xdr:from>
    <xdr:to>
      <xdr:col>50</xdr:col>
      <xdr:colOff>114300</xdr:colOff>
      <xdr:row>106</xdr:row>
      <xdr:rowOff>103414</xdr:rowOff>
    </xdr:to>
    <xdr:cxnSp macro="">
      <xdr:nvCxnSpPr>
        <xdr:cNvPr id="353" name="直線コネクタ 352">
          <a:extLst>
            <a:ext uri="{FF2B5EF4-FFF2-40B4-BE49-F238E27FC236}">
              <a16:creationId xmlns:a16="http://schemas.microsoft.com/office/drawing/2014/main" id="{6D5C8C95-F1D7-4599-991C-E5AA57E56AEC}"/>
            </a:ext>
          </a:extLst>
        </xdr:cNvPr>
        <xdr:cNvCxnSpPr/>
      </xdr:nvCxnSpPr>
      <xdr:spPr>
        <a:xfrm flipV="1">
          <a:off x="8750300" y="1827167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60234</xdr:rowOff>
    </xdr:from>
    <xdr:to>
      <xdr:col>41</xdr:col>
      <xdr:colOff>101600</xdr:colOff>
      <xdr:row>106</xdr:row>
      <xdr:rowOff>161834</xdr:rowOff>
    </xdr:to>
    <xdr:sp macro="" textlink="">
      <xdr:nvSpPr>
        <xdr:cNvPr id="354" name="楕円 353">
          <a:extLst>
            <a:ext uri="{FF2B5EF4-FFF2-40B4-BE49-F238E27FC236}">
              <a16:creationId xmlns:a16="http://schemas.microsoft.com/office/drawing/2014/main" id="{7E0394B7-73AC-4731-AEE1-CCB1E6E781FB}"/>
            </a:ext>
          </a:extLst>
        </xdr:cNvPr>
        <xdr:cNvSpPr/>
      </xdr:nvSpPr>
      <xdr:spPr>
        <a:xfrm>
          <a:off x="78105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103414</xdr:rowOff>
    </xdr:from>
    <xdr:to>
      <xdr:col>45</xdr:col>
      <xdr:colOff>177800</xdr:colOff>
      <xdr:row>106</xdr:row>
      <xdr:rowOff>111034</xdr:rowOff>
    </xdr:to>
    <xdr:cxnSp macro="">
      <xdr:nvCxnSpPr>
        <xdr:cNvPr id="355" name="直線コネクタ 354">
          <a:extLst>
            <a:ext uri="{FF2B5EF4-FFF2-40B4-BE49-F238E27FC236}">
              <a16:creationId xmlns:a16="http://schemas.microsoft.com/office/drawing/2014/main" id="{0D6C84B0-243F-476F-9B36-67273689F82B}"/>
            </a:ext>
          </a:extLst>
        </xdr:cNvPr>
        <xdr:cNvCxnSpPr/>
      </xdr:nvCxnSpPr>
      <xdr:spPr>
        <a:xfrm flipV="1">
          <a:off x="7861300" y="182771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356" name="n_1aveValue【市民会館】&#10;一人当たり面積">
          <a:extLst>
            <a:ext uri="{FF2B5EF4-FFF2-40B4-BE49-F238E27FC236}">
              <a16:creationId xmlns:a16="http://schemas.microsoft.com/office/drawing/2014/main" id="{A375F0E4-6DFE-4063-8C62-E43696228C2F}"/>
            </a:ext>
          </a:extLst>
        </xdr:cNvPr>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146429</xdr:rowOff>
    </xdr:from>
    <xdr:ext cx="469744" cy="259045"/>
    <xdr:sp macro="" textlink="">
      <xdr:nvSpPr>
        <xdr:cNvPr id="357" name="n_2aveValue【市民会館】&#10;一人当たり面積">
          <a:extLst>
            <a:ext uri="{FF2B5EF4-FFF2-40B4-BE49-F238E27FC236}">
              <a16:creationId xmlns:a16="http://schemas.microsoft.com/office/drawing/2014/main" id="{28EC53B4-5ACD-4D72-BB83-6421A9443C04}"/>
            </a:ext>
          </a:extLst>
        </xdr:cNvPr>
        <xdr:cNvSpPr txBox="1"/>
      </xdr:nvSpPr>
      <xdr:spPr>
        <a:xfrm>
          <a:off x="85154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58" name="n_3aveValue【市民会館】&#10;一人当たり面積">
          <a:extLst>
            <a:ext uri="{FF2B5EF4-FFF2-40B4-BE49-F238E27FC236}">
              <a16:creationId xmlns:a16="http://schemas.microsoft.com/office/drawing/2014/main" id="{AF05CE4D-81FE-4B9B-9E2A-3E208ABC0CB4}"/>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59" name="n_4aveValue【市民会館】&#10;一人当たり面積">
          <a:extLst>
            <a:ext uri="{FF2B5EF4-FFF2-40B4-BE49-F238E27FC236}">
              <a16:creationId xmlns:a16="http://schemas.microsoft.com/office/drawing/2014/main" id="{964F2B89-C77D-4463-BF51-798E9AAAA9B7}"/>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165298</xdr:rowOff>
    </xdr:from>
    <xdr:ext cx="469744" cy="259045"/>
    <xdr:sp macro="" textlink="">
      <xdr:nvSpPr>
        <xdr:cNvPr id="360" name="n_1mainValue【市民会館】&#10;一人当たり面積">
          <a:extLst>
            <a:ext uri="{FF2B5EF4-FFF2-40B4-BE49-F238E27FC236}">
              <a16:creationId xmlns:a16="http://schemas.microsoft.com/office/drawing/2014/main" id="{0C66A94F-092A-4FB6-89EA-A7366EFD5F58}"/>
            </a:ext>
          </a:extLst>
        </xdr:cNvPr>
        <xdr:cNvSpPr txBox="1"/>
      </xdr:nvSpPr>
      <xdr:spPr>
        <a:xfrm>
          <a:off x="9391727" y="17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170741</xdr:rowOff>
    </xdr:from>
    <xdr:ext cx="469744" cy="259045"/>
    <xdr:sp macro="" textlink="">
      <xdr:nvSpPr>
        <xdr:cNvPr id="361" name="n_2mainValue【市民会館】&#10;一人当たり面積">
          <a:extLst>
            <a:ext uri="{FF2B5EF4-FFF2-40B4-BE49-F238E27FC236}">
              <a16:creationId xmlns:a16="http://schemas.microsoft.com/office/drawing/2014/main" id="{6E42C508-514A-4CCA-B06A-FB0520027944}"/>
            </a:ext>
          </a:extLst>
        </xdr:cNvPr>
        <xdr:cNvSpPr txBox="1"/>
      </xdr:nvSpPr>
      <xdr:spPr>
        <a:xfrm>
          <a:off x="8515427"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152961</xdr:rowOff>
    </xdr:from>
    <xdr:ext cx="469744" cy="259045"/>
    <xdr:sp macro="" textlink="">
      <xdr:nvSpPr>
        <xdr:cNvPr id="362" name="n_3mainValue【市民会館】&#10;一人当たり面積">
          <a:extLst>
            <a:ext uri="{FF2B5EF4-FFF2-40B4-BE49-F238E27FC236}">
              <a16:creationId xmlns:a16="http://schemas.microsoft.com/office/drawing/2014/main" id="{1EEBB836-821E-4853-B699-F0CDD963BD55}"/>
            </a:ext>
          </a:extLst>
        </xdr:cNvPr>
        <xdr:cNvSpPr txBox="1"/>
      </xdr:nvSpPr>
      <xdr:spPr>
        <a:xfrm>
          <a:off x="7626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B9E0A5A5-F863-4506-84BA-581287185E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B0B13AA-7A0A-4D82-9863-7DB4D3D7244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8E73BAC5-9575-440A-93E0-C330009904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5873A6F5-1783-4976-A656-F87978266C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423126C6-7571-486F-A5F7-41ADEE3E78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FC576DBB-2D23-4BD2-95AF-2EAE51010A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C030EB8F-68FD-49C2-886A-AA13A08D15F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D6769E9F-7031-4DF8-87EA-AA95C47BFB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70AF3255-75A9-49A3-B6BC-DE7B538A15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1ED3357C-A9BB-4740-AB97-EF58738745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a:extLst>
            <a:ext uri="{FF2B5EF4-FFF2-40B4-BE49-F238E27FC236}">
              <a16:creationId xmlns:a16="http://schemas.microsoft.com/office/drawing/2014/main" id="{838A1CEF-7DCD-47C0-8023-8F6E3CE4CA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A1562029-174D-4E71-9977-E1FAD70F724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5" name="テキスト ボックス 374">
          <a:extLst>
            <a:ext uri="{FF2B5EF4-FFF2-40B4-BE49-F238E27FC236}">
              <a16:creationId xmlns:a16="http://schemas.microsoft.com/office/drawing/2014/main" id="{D0B45217-F903-49FD-BAA4-3CBD213EDC3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38F2F46C-7847-4C78-B3DE-73033406BA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2F5DF36F-634A-4427-955A-F097981D61F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67A1C224-407B-40F1-AEF5-614119AE0D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58D93FFF-B607-4952-8122-53008222E7E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A8FE3A7D-5108-4CB8-9231-2EF6397431E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AEBF5312-DD6D-461E-84EE-7D5198A2265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15DF1D27-0437-4739-9E16-AD004B1BB72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3AAD49C3-98B4-4451-B721-94E784BCCB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E0765BD3-BC63-4124-91C5-15755C1606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5" name="テキスト ボックス 384">
          <a:extLst>
            <a:ext uri="{FF2B5EF4-FFF2-40B4-BE49-F238E27FC236}">
              <a16:creationId xmlns:a16="http://schemas.microsoft.com/office/drawing/2014/main" id="{A7ED6E69-F1D4-4158-900E-24290A23D2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F94B3594-0AAA-465F-A37E-DB442C9870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2EF45DD5-C08A-4153-A7BF-D61092825A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88" name="直線コネクタ 387">
          <a:extLst>
            <a:ext uri="{FF2B5EF4-FFF2-40B4-BE49-F238E27FC236}">
              <a16:creationId xmlns:a16="http://schemas.microsoft.com/office/drawing/2014/main" id="{8E4CF3D0-7B0B-413B-8AAE-5895A21891E7}"/>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3F8AE086-22F6-45B6-B300-6ED373FB1F4C}"/>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0" name="直線コネクタ 389">
          <a:extLst>
            <a:ext uri="{FF2B5EF4-FFF2-40B4-BE49-F238E27FC236}">
              <a16:creationId xmlns:a16="http://schemas.microsoft.com/office/drawing/2014/main" id="{544B23E3-D00C-4193-833E-4EE3A5ED97B5}"/>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1" name="【一般廃棄物処理施設】&#10;有形固定資産減価償却率最大値テキスト">
          <a:extLst>
            <a:ext uri="{FF2B5EF4-FFF2-40B4-BE49-F238E27FC236}">
              <a16:creationId xmlns:a16="http://schemas.microsoft.com/office/drawing/2014/main" id="{E37B407F-9A53-4790-9FE4-D12BCE389218}"/>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92" name="直線コネクタ 391">
          <a:extLst>
            <a:ext uri="{FF2B5EF4-FFF2-40B4-BE49-F238E27FC236}">
              <a16:creationId xmlns:a16="http://schemas.microsoft.com/office/drawing/2014/main" id="{39CA04AE-DE66-47C3-800F-6A0C4D7C05C4}"/>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9B2BCDA8-66C5-4CCF-A271-65CCA4CD25C3}"/>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94" name="フローチャート: 判断 393">
          <a:extLst>
            <a:ext uri="{FF2B5EF4-FFF2-40B4-BE49-F238E27FC236}">
              <a16:creationId xmlns:a16="http://schemas.microsoft.com/office/drawing/2014/main" id="{F2AA87F5-14CE-47DE-A9DD-9B5CACD7FED1}"/>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5" name="フローチャート: 判断 394">
          <a:extLst>
            <a:ext uri="{FF2B5EF4-FFF2-40B4-BE49-F238E27FC236}">
              <a16:creationId xmlns:a16="http://schemas.microsoft.com/office/drawing/2014/main" id="{E9CCB04F-8D2E-450D-BE4E-43D08142FB5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96" name="フローチャート: 判断 395">
          <a:extLst>
            <a:ext uri="{FF2B5EF4-FFF2-40B4-BE49-F238E27FC236}">
              <a16:creationId xmlns:a16="http://schemas.microsoft.com/office/drawing/2014/main" id="{61CC2C8E-33D8-45E5-A28F-C95DB5D09D57}"/>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97" name="フローチャート: 判断 396">
          <a:extLst>
            <a:ext uri="{FF2B5EF4-FFF2-40B4-BE49-F238E27FC236}">
              <a16:creationId xmlns:a16="http://schemas.microsoft.com/office/drawing/2014/main" id="{3A311263-4440-44D2-88C4-76E74120647B}"/>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98" name="フローチャート: 判断 397">
          <a:extLst>
            <a:ext uri="{FF2B5EF4-FFF2-40B4-BE49-F238E27FC236}">
              <a16:creationId xmlns:a16="http://schemas.microsoft.com/office/drawing/2014/main" id="{F37529B3-5183-4D5E-A993-0EC8389716F5}"/>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3419009-EB01-4E91-A4BF-3D0198BF25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5665CD6-3278-44B0-A6A0-0CC39F66D4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B077A5B-EF17-480E-923F-8433FC2898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6BBCC2F-A0D6-4048-AF72-61D79FF326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3B8C7664-6647-48D7-88E6-F968D721AC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04" name="楕円 403">
          <a:extLst>
            <a:ext uri="{FF2B5EF4-FFF2-40B4-BE49-F238E27FC236}">
              <a16:creationId xmlns:a16="http://schemas.microsoft.com/office/drawing/2014/main" id="{9B6C3E13-D626-44A5-8315-ACF1FD947FDC}"/>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B4CA8746-8421-4E88-93E6-BC0B13B76A1F}"/>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406" name="楕円 405">
          <a:extLst>
            <a:ext uri="{FF2B5EF4-FFF2-40B4-BE49-F238E27FC236}">
              <a16:creationId xmlns:a16="http://schemas.microsoft.com/office/drawing/2014/main" id="{096F82EF-3859-4D33-88D9-1756D0315737}"/>
            </a:ext>
          </a:extLst>
        </xdr:cNvPr>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144780</xdr:rowOff>
    </xdr:to>
    <xdr:cxnSp macro="">
      <xdr:nvCxnSpPr>
        <xdr:cNvPr id="407" name="直線コネクタ 406">
          <a:extLst>
            <a:ext uri="{FF2B5EF4-FFF2-40B4-BE49-F238E27FC236}">
              <a16:creationId xmlns:a16="http://schemas.microsoft.com/office/drawing/2014/main" id="{756B1912-06C9-49C2-BF43-72418BA54C80}"/>
            </a:ext>
          </a:extLst>
        </xdr:cNvPr>
        <xdr:cNvCxnSpPr/>
      </xdr:nvCxnSpPr>
      <xdr:spPr>
        <a:xfrm>
          <a:off x="15481300" y="660599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8" name="楕円 407">
          <a:extLst>
            <a:ext uri="{FF2B5EF4-FFF2-40B4-BE49-F238E27FC236}">
              <a16:creationId xmlns:a16="http://schemas.microsoft.com/office/drawing/2014/main" id="{623904D4-09DE-4312-9768-9DE9EB9C2818}"/>
            </a:ext>
          </a:extLst>
        </xdr:cNvPr>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90896</xdr:rowOff>
    </xdr:to>
    <xdr:cxnSp macro="">
      <xdr:nvCxnSpPr>
        <xdr:cNvPr id="409" name="直線コネクタ 408">
          <a:extLst>
            <a:ext uri="{FF2B5EF4-FFF2-40B4-BE49-F238E27FC236}">
              <a16:creationId xmlns:a16="http://schemas.microsoft.com/office/drawing/2014/main" id="{202FECCD-E786-4F1D-8B8C-5EE28CBFB96A}"/>
            </a:ext>
          </a:extLst>
        </xdr:cNvPr>
        <xdr:cNvCxnSpPr/>
      </xdr:nvCxnSpPr>
      <xdr:spPr>
        <a:xfrm>
          <a:off x="14592300" y="65553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107043</xdr:rowOff>
    </xdr:from>
    <xdr:to>
      <xdr:col>72</xdr:col>
      <xdr:colOff>38100</xdr:colOff>
      <xdr:row>38</xdr:row>
      <xdr:rowOff>37193</xdr:rowOff>
    </xdr:to>
    <xdr:sp macro="" textlink="">
      <xdr:nvSpPr>
        <xdr:cNvPr id="410" name="楕円 409">
          <a:extLst>
            <a:ext uri="{FF2B5EF4-FFF2-40B4-BE49-F238E27FC236}">
              <a16:creationId xmlns:a16="http://schemas.microsoft.com/office/drawing/2014/main" id="{FD50DE10-D724-4B64-884E-6EC401CA7953}"/>
            </a:ext>
          </a:extLst>
        </xdr:cNvPr>
        <xdr:cNvSpPr/>
      </xdr:nvSpPr>
      <xdr:spPr>
        <a:xfrm>
          <a:off x="13652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157843</xdr:rowOff>
    </xdr:from>
    <xdr:to>
      <xdr:col>76</xdr:col>
      <xdr:colOff>114300</xdr:colOff>
      <xdr:row>38</xdr:row>
      <xdr:rowOff>40277</xdr:rowOff>
    </xdr:to>
    <xdr:cxnSp macro="">
      <xdr:nvCxnSpPr>
        <xdr:cNvPr id="411" name="直線コネクタ 410">
          <a:extLst>
            <a:ext uri="{FF2B5EF4-FFF2-40B4-BE49-F238E27FC236}">
              <a16:creationId xmlns:a16="http://schemas.microsoft.com/office/drawing/2014/main" id="{AC002BFB-30F4-48DF-8A57-2F28C5184EB4}"/>
            </a:ext>
          </a:extLst>
        </xdr:cNvPr>
        <xdr:cNvCxnSpPr/>
      </xdr:nvCxnSpPr>
      <xdr:spPr>
        <a:xfrm>
          <a:off x="13703300" y="65014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54792</xdr:rowOff>
    </xdr:from>
    <xdr:to>
      <xdr:col>67</xdr:col>
      <xdr:colOff>101600</xdr:colOff>
      <xdr:row>37</xdr:row>
      <xdr:rowOff>156392</xdr:rowOff>
    </xdr:to>
    <xdr:sp macro="" textlink="">
      <xdr:nvSpPr>
        <xdr:cNvPr id="412" name="楕円 411">
          <a:extLst>
            <a:ext uri="{FF2B5EF4-FFF2-40B4-BE49-F238E27FC236}">
              <a16:creationId xmlns:a16="http://schemas.microsoft.com/office/drawing/2014/main" id="{612DE0E7-F4C5-43FD-81AC-A4487B931711}"/>
            </a:ext>
          </a:extLst>
        </xdr:cNvPr>
        <xdr:cNvSpPr/>
      </xdr:nvSpPr>
      <xdr:spPr>
        <a:xfrm>
          <a:off x="12763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157843</xdr:rowOff>
    </xdr:to>
    <xdr:cxnSp macro="">
      <xdr:nvCxnSpPr>
        <xdr:cNvPr id="413" name="直線コネクタ 412">
          <a:extLst>
            <a:ext uri="{FF2B5EF4-FFF2-40B4-BE49-F238E27FC236}">
              <a16:creationId xmlns:a16="http://schemas.microsoft.com/office/drawing/2014/main" id="{13FD4DF2-95A4-4FF5-8800-E821E84282B8}"/>
            </a:ext>
          </a:extLst>
        </xdr:cNvPr>
        <xdr:cNvCxnSpPr/>
      </xdr:nvCxnSpPr>
      <xdr:spPr>
        <a:xfrm>
          <a:off x="12814300" y="64492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F52E60C1-D8F6-49A7-A237-626094B00DF5}"/>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B0B448ED-489C-4FA6-BDD1-DD2FFDD787BB}"/>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A391F2C3-B340-4E92-B982-52F05E9A73C7}"/>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id="{A2C97808-CDDF-4D07-AB15-FF9ECB3B5C97}"/>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id="{99C3D790-018B-4EA3-84A5-45F596462DE0}"/>
            </a:ext>
          </a:extLst>
        </xdr:cNvPr>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id="{AF61967A-D5F2-4E64-872C-417A2D7B3F73}"/>
            </a:ext>
          </a:extLst>
        </xdr:cNvPr>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53720</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id="{9119CC13-8720-4957-9AEF-84FFA1A776DF}"/>
            </a:ext>
          </a:extLst>
        </xdr:cNvPr>
        <xdr:cNvSpPr txBox="1"/>
      </xdr:nvSpPr>
      <xdr:spPr>
        <a:xfrm>
          <a:off x="13500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1469</xdr:rowOff>
    </xdr:from>
    <xdr:ext cx="405111" cy="259045"/>
    <xdr:sp macro="" textlink="">
      <xdr:nvSpPr>
        <xdr:cNvPr id="421" name="n_4mainValue【一般廃棄物処理施設】&#10;有形固定資産減価償却率">
          <a:extLst>
            <a:ext uri="{FF2B5EF4-FFF2-40B4-BE49-F238E27FC236}">
              <a16:creationId xmlns:a16="http://schemas.microsoft.com/office/drawing/2014/main" id="{21B15170-38AE-49DC-9572-2E76EAAEFB35}"/>
            </a:ext>
          </a:extLst>
        </xdr:cNvPr>
        <xdr:cNvSpPr txBox="1"/>
      </xdr:nvSpPr>
      <xdr:spPr>
        <a:xfrm>
          <a:off x="12611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403D8DFD-3F69-4C2C-9E13-50F3E5BEBE0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0185E87F-2756-40E1-97F4-CB85169727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FC767AC8-476A-4AB3-97A0-5A802267AC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CE0E9903-5DD8-44E9-815C-FD2E11073F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D83F41D8-F66D-4B9E-B894-7990D0ED05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7BC5D089-589A-45EB-A669-5CDA9B8C6D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0162D5B4-CDE8-4057-969C-13B4C70D2C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FC0826E0-81B3-4556-966E-45DB6C58F0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a:extLst>
            <a:ext uri="{FF2B5EF4-FFF2-40B4-BE49-F238E27FC236}">
              <a16:creationId xmlns:a16="http://schemas.microsoft.com/office/drawing/2014/main" id="{2AB20FD1-2B97-4DA5-8C59-83E47339F4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a:extLst>
            <a:ext uri="{FF2B5EF4-FFF2-40B4-BE49-F238E27FC236}">
              <a16:creationId xmlns:a16="http://schemas.microsoft.com/office/drawing/2014/main" id="{CFB2C0FC-F9C1-40F8-A994-792D5BD5EC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2" name="直線コネクタ 431">
          <a:extLst>
            <a:ext uri="{FF2B5EF4-FFF2-40B4-BE49-F238E27FC236}">
              <a16:creationId xmlns:a16="http://schemas.microsoft.com/office/drawing/2014/main" id="{27AEE2C1-1DDE-4907-A08B-887EA8B4E8D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3" name="テキスト ボックス 432">
          <a:extLst>
            <a:ext uri="{FF2B5EF4-FFF2-40B4-BE49-F238E27FC236}">
              <a16:creationId xmlns:a16="http://schemas.microsoft.com/office/drawing/2014/main" id="{C4F32144-9DAC-4506-92CC-E5540EC8C43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4" name="直線コネクタ 433">
          <a:extLst>
            <a:ext uri="{FF2B5EF4-FFF2-40B4-BE49-F238E27FC236}">
              <a16:creationId xmlns:a16="http://schemas.microsoft.com/office/drawing/2014/main" id="{D2853E7C-A43F-4098-ACD6-0FEC4E0DE02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5" name="テキスト ボックス 434">
          <a:extLst>
            <a:ext uri="{FF2B5EF4-FFF2-40B4-BE49-F238E27FC236}">
              <a16:creationId xmlns:a16="http://schemas.microsoft.com/office/drawing/2014/main" id="{123E58B4-3406-4A34-AE9B-5FD34231D16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6" name="直線コネクタ 435">
          <a:extLst>
            <a:ext uri="{FF2B5EF4-FFF2-40B4-BE49-F238E27FC236}">
              <a16:creationId xmlns:a16="http://schemas.microsoft.com/office/drawing/2014/main" id="{B6FA3B5C-FFD6-42E6-AD01-3D771C969CF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7" name="テキスト ボックス 436">
          <a:extLst>
            <a:ext uri="{FF2B5EF4-FFF2-40B4-BE49-F238E27FC236}">
              <a16:creationId xmlns:a16="http://schemas.microsoft.com/office/drawing/2014/main" id="{51B92A7B-02D5-4DD0-A958-5CC766F308F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8" name="直線コネクタ 437">
          <a:extLst>
            <a:ext uri="{FF2B5EF4-FFF2-40B4-BE49-F238E27FC236}">
              <a16:creationId xmlns:a16="http://schemas.microsoft.com/office/drawing/2014/main" id="{3098C7D5-35EA-41ED-A8C6-90E018EA0EA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9" name="テキスト ボックス 438">
          <a:extLst>
            <a:ext uri="{FF2B5EF4-FFF2-40B4-BE49-F238E27FC236}">
              <a16:creationId xmlns:a16="http://schemas.microsoft.com/office/drawing/2014/main" id="{C609DD26-14E3-4196-92FA-0E2B37DF6DA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0" name="直線コネクタ 439">
          <a:extLst>
            <a:ext uri="{FF2B5EF4-FFF2-40B4-BE49-F238E27FC236}">
              <a16:creationId xmlns:a16="http://schemas.microsoft.com/office/drawing/2014/main" id="{2CE74FE3-CE2F-4677-B504-C46566977F8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1" name="テキスト ボックス 440">
          <a:extLst>
            <a:ext uri="{FF2B5EF4-FFF2-40B4-BE49-F238E27FC236}">
              <a16:creationId xmlns:a16="http://schemas.microsoft.com/office/drawing/2014/main" id="{09387F37-257A-4F1D-B4C0-A29553CD8C2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2" name="直線コネクタ 441">
          <a:extLst>
            <a:ext uri="{FF2B5EF4-FFF2-40B4-BE49-F238E27FC236}">
              <a16:creationId xmlns:a16="http://schemas.microsoft.com/office/drawing/2014/main" id="{56A32B09-3293-44F1-94AD-4E3747A0769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3" name="テキスト ボックス 442">
          <a:extLst>
            <a:ext uri="{FF2B5EF4-FFF2-40B4-BE49-F238E27FC236}">
              <a16:creationId xmlns:a16="http://schemas.microsoft.com/office/drawing/2014/main" id="{639C4E8F-DA68-4C0D-A44A-DB081EF52F41}"/>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83B2A42B-C13D-4682-87F4-DFC117CB86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a:extLst>
            <a:ext uri="{FF2B5EF4-FFF2-40B4-BE49-F238E27FC236}">
              <a16:creationId xmlns:a16="http://schemas.microsoft.com/office/drawing/2014/main" id="{A7789354-CE74-42CD-86DB-620C9DA3588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a:extLst>
            <a:ext uri="{FF2B5EF4-FFF2-40B4-BE49-F238E27FC236}">
              <a16:creationId xmlns:a16="http://schemas.microsoft.com/office/drawing/2014/main" id="{7DC6D5AD-C845-4A82-BD74-EACDE8A4DB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47" name="直線コネクタ 446">
          <a:extLst>
            <a:ext uri="{FF2B5EF4-FFF2-40B4-BE49-F238E27FC236}">
              <a16:creationId xmlns:a16="http://schemas.microsoft.com/office/drawing/2014/main" id="{68F79A03-11C3-414B-BD8B-D1DFA18609F6}"/>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48" name="【一般廃棄物処理施設】&#10;一人当たり有形固定資産（償却資産）額最小値テキスト">
          <a:extLst>
            <a:ext uri="{FF2B5EF4-FFF2-40B4-BE49-F238E27FC236}">
              <a16:creationId xmlns:a16="http://schemas.microsoft.com/office/drawing/2014/main" id="{E5E9C279-480F-4084-AA09-A611D64B3AD6}"/>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49" name="直線コネクタ 448">
          <a:extLst>
            <a:ext uri="{FF2B5EF4-FFF2-40B4-BE49-F238E27FC236}">
              <a16:creationId xmlns:a16="http://schemas.microsoft.com/office/drawing/2014/main" id="{8ECC77F5-7261-4BC9-B61B-EF02FC7CF6C5}"/>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0" name="【一般廃棄物処理施設】&#10;一人当たり有形固定資産（償却資産）額最大値テキスト">
          <a:extLst>
            <a:ext uri="{FF2B5EF4-FFF2-40B4-BE49-F238E27FC236}">
              <a16:creationId xmlns:a16="http://schemas.microsoft.com/office/drawing/2014/main" id="{33E71281-8751-406A-A334-F3E7CDBEF0FB}"/>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1" name="直線コネクタ 450">
          <a:extLst>
            <a:ext uri="{FF2B5EF4-FFF2-40B4-BE49-F238E27FC236}">
              <a16:creationId xmlns:a16="http://schemas.microsoft.com/office/drawing/2014/main" id="{34AAFFDE-616C-4964-8AAA-C4C3375A74DF}"/>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52" name="【一般廃棄物処理施設】&#10;一人当たり有形固定資産（償却資産）額平均値テキスト">
          <a:extLst>
            <a:ext uri="{FF2B5EF4-FFF2-40B4-BE49-F238E27FC236}">
              <a16:creationId xmlns:a16="http://schemas.microsoft.com/office/drawing/2014/main" id="{5C352AF3-ECB5-4D2C-B126-0EBD0722B685}"/>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3" name="フローチャート: 判断 452">
          <a:extLst>
            <a:ext uri="{FF2B5EF4-FFF2-40B4-BE49-F238E27FC236}">
              <a16:creationId xmlns:a16="http://schemas.microsoft.com/office/drawing/2014/main" id="{743AE199-EC29-4F71-93DE-81EC83436064}"/>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4" name="フローチャート: 判断 453">
          <a:extLst>
            <a:ext uri="{FF2B5EF4-FFF2-40B4-BE49-F238E27FC236}">
              <a16:creationId xmlns:a16="http://schemas.microsoft.com/office/drawing/2014/main" id="{04141608-15A7-410B-B730-899D25EC1572}"/>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55" name="フローチャート: 判断 454">
          <a:extLst>
            <a:ext uri="{FF2B5EF4-FFF2-40B4-BE49-F238E27FC236}">
              <a16:creationId xmlns:a16="http://schemas.microsoft.com/office/drawing/2014/main" id="{13A307F0-A0CB-473A-9F7C-2C2E04FA0DAC}"/>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56" name="フローチャート: 判断 455">
          <a:extLst>
            <a:ext uri="{FF2B5EF4-FFF2-40B4-BE49-F238E27FC236}">
              <a16:creationId xmlns:a16="http://schemas.microsoft.com/office/drawing/2014/main" id="{8309786C-F894-40C7-A36D-356DAD06D1C6}"/>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57" name="フローチャート: 判断 456">
          <a:extLst>
            <a:ext uri="{FF2B5EF4-FFF2-40B4-BE49-F238E27FC236}">
              <a16:creationId xmlns:a16="http://schemas.microsoft.com/office/drawing/2014/main" id="{E6E72B9B-2059-4A21-803D-C0EC705DB9E4}"/>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30EC9CCF-11B7-4C0F-8FF2-6EF77B9769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2E190CF8-FA2C-4194-AF73-A8957732FF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DA7063A2-9986-448B-990B-BB4CC734BE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F1E94C8F-151A-4FFC-9794-73C3A1194A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1E234BBC-E869-4645-8948-AB6595C2AD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167945</xdr:rowOff>
    </xdr:from>
    <xdr:to>
      <xdr:col>116</xdr:col>
      <xdr:colOff>114300</xdr:colOff>
      <xdr:row>40</xdr:row>
      <xdr:rowOff>98095</xdr:rowOff>
    </xdr:to>
    <xdr:sp macro="" textlink="">
      <xdr:nvSpPr>
        <xdr:cNvPr id="463" name="楕円 462">
          <a:extLst>
            <a:ext uri="{FF2B5EF4-FFF2-40B4-BE49-F238E27FC236}">
              <a16:creationId xmlns:a16="http://schemas.microsoft.com/office/drawing/2014/main" id="{581F321E-DF35-41BF-8FFC-415616826C6E}"/>
            </a:ext>
          </a:extLst>
        </xdr:cNvPr>
        <xdr:cNvSpPr/>
      </xdr:nvSpPr>
      <xdr:spPr>
        <a:xfrm>
          <a:off x="22110700" y="6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146372</xdr:rowOff>
    </xdr:from>
    <xdr:ext cx="599010" cy="259045"/>
    <xdr:sp macro="" textlink="">
      <xdr:nvSpPr>
        <xdr:cNvPr id="464" name="【一般廃棄物処理施設】&#10;一人当たり有形固定資産（償却資産）額該当値テキスト">
          <a:extLst>
            <a:ext uri="{FF2B5EF4-FFF2-40B4-BE49-F238E27FC236}">
              <a16:creationId xmlns:a16="http://schemas.microsoft.com/office/drawing/2014/main" id="{D19E8636-23B0-4EAB-AE28-9DB2C071F4E8}"/>
            </a:ext>
          </a:extLst>
        </xdr:cNvPr>
        <xdr:cNvSpPr txBox="1"/>
      </xdr:nvSpPr>
      <xdr:spPr>
        <a:xfrm>
          <a:off x="22199600" y="683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2325</xdr:rowOff>
    </xdr:from>
    <xdr:to>
      <xdr:col>112</xdr:col>
      <xdr:colOff>38100</xdr:colOff>
      <xdr:row>40</xdr:row>
      <xdr:rowOff>103925</xdr:rowOff>
    </xdr:to>
    <xdr:sp macro="" textlink="">
      <xdr:nvSpPr>
        <xdr:cNvPr id="465" name="楕円 464">
          <a:extLst>
            <a:ext uri="{FF2B5EF4-FFF2-40B4-BE49-F238E27FC236}">
              <a16:creationId xmlns:a16="http://schemas.microsoft.com/office/drawing/2014/main" id="{7AE8078A-0FF8-4895-B173-8DAF3D0C1269}"/>
            </a:ext>
          </a:extLst>
        </xdr:cNvPr>
        <xdr:cNvSpPr/>
      </xdr:nvSpPr>
      <xdr:spPr>
        <a:xfrm>
          <a:off x="21272500" y="6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47295</xdr:rowOff>
    </xdr:from>
    <xdr:to>
      <xdr:col>116</xdr:col>
      <xdr:colOff>63500</xdr:colOff>
      <xdr:row>40</xdr:row>
      <xdr:rowOff>53125</xdr:rowOff>
    </xdr:to>
    <xdr:cxnSp macro="">
      <xdr:nvCxnSpPr>
        <xdr:cNvPr id="466" name="直線コネクタ 465">
          <a:extLst>
            <a:ext uri="{FF2B5EF4-FFF2-40B4-BE49-F238E27FC236}">
              <a16:creationId xmlns:a16="http://schemas.microsoft.com/office/drawing/2014/main" id="{F1BC0244-8828-4CA6-948E-BFE744434D7A}"/>
            </a:ext>
          </a:extLst>
        </xdr:cNvPr>
        <xdr:cNvCxnSpPr/>
      </xdr:nvCxnSpPr>
      <xdr:spPr>
        <a:xfrm flipV="1">
          <a:off x="21323300" y="6905295"/>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7801</xdr:rowOff>
    </xdr:from>
    <xdr:to>
      <xdr:col>107</xdr:col>
      <xdr:colOff>101600</xdr:colOff>
      <xdr:row>40</xdr:row>
      <xdr:rowOff>109401</xdr:rowOff>
    </xdr:to>
    <xdr:sp macro="" textlink="">
      <xdr:nvSpPr>
        <xdr:cNvPr id="467" name="楕円 466">
          <a:extLst>
            <a:ext uri="{FF2B5EF4-FFF2-40B4-BE49-F238E27FC236}">
              <a16:creationId xmlns:a16="http://schemas.microsoft.com/office/drawing/2014/main" id="{67DAD1E6-0768-4B87-9D7C-6D6E73BFF295}"/>
            </a:ext>
          </a:extLst>
        </xdr:cNvPr>
        <xdr:cNvSpPr/>
      </xdr:nvSpPr>
      <xdr:spPr>
        <a:xfrm>
          <a:off x="20383500" y="68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53125</xdr:rowOff>
    </xdr:from>
    <xdr:to>
      <xdr:col>111</xdr:col>
      <xdr:colOff>177800</xdr:colOff>
      <xdr:row>40</xdr:row>
      <xdr:rowOff>58601</xdr:rowOff>
    </xdr:to>
    <xdr:cxnSp macro="">
      <xdr:nvCxnSpPr>
        <xdr:cNvPr id="468" name="直線コネクタ 467">
          <a:extLst>
            <a:ext uri="{FF2B5EF4-FFF2-40B4-BE49-F238E27FC236}">
              <a16:creationId xmlns:a16="http://schemas.microsoft.com/office/drawing/2014/main" id="{8DAFF068-31CB-419B-A46C-8BFFACE95FCF}"/>
            </a:ext>
          </a:extLst>
        </xdr:cNvPr>
        <xdr:cNvCxnSpPr/>
      </xdr:nvCxnSpPr>
      <xdr:spPr>
        <a:xfrm flipV="1">
          <a:off x="20434300" y="6911125"/>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40461</xdr:rowOff>
    </xdr:from>
    <xdr:to>
      <xdr:col>102</xdr:col>
      <xdr:colOff>165100</xdr:colOff>
      <xdr:row>42</xdr:row>
      <xdr:rowOff>142061</xdr:rowOff>
    </xdr:to>
    <xdr:sp macro="" textlink="">
      <xdr:nvSpPr>
        <xdr:cNvPr id="469" name="楕円 468">
          <a:extLst>
            <a:ext uri="{FF2B5EF4-FFF2-40B4-BE49-F238E27FC236}">
              <a16:creationId xmlns:a16="http://schemas.microsoft.com/office/drawing/2014/main" id="{C5F2947B-EC3E-48BE-A6E9-F77515B98DB3}"/>
            </a:ext>
          </a:extLst>
        </xdr:cNvPr>
        <xdr:cNvSpPr/>
      </xdr:nvSpPr>
      <xdr:spPr>
        <a:xfrm>
          <a:off x="19494500" y="72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58601</xdr:rowOff>
    </xdr:from>
    <xdr:to>
      <xdr:col>107</xdr:col>
      <xdr:colOff>50800</xdr:colOff>
      <xdr:row>42</xdr:row>
      <xdr:rowOff>91261</xdr:rowOff>
    </xdr:to>
    <xdr:cxnSp macro="">
      <xdr:nvCxnSpPr>
        <xdr:cNvPr id="470" name="直線コネクタ 469">
          <a:extLst>
            <a:ext uri="{FF2B5EF4-FFF2-40B4-BE49-F238E27FC236}">
              <a16:creationId xmlns:a16="http://schemas.microsoft.com/office/drawing/2014/main" id="{CF8617FB-BCD0-4AFE-9E81-829AB92BAE26}"/>
            </a:ext>
          </a:extLst>
        </xdr:cNvPr>
        <xdr:cNvCxnSpPr/>
      </xdr:nvCxnSpPr>
      <xdr:spPr>
        <a:xfrm flipV="1">
          <a:off x="19545300" y="6916601"/>
          <a:ext cx="889000" cy="37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18007</xdr:rowOff>
    </xdr:from>
    <xdr:to>
      <xdr:col>98</xdr:col>
      <xdr:colOff>38100</xdr:colOff>
      <xdr:row>40</xdr:row>
      <xdr:rowOff>119607</xdr:rowOff>
    </xdr:to>
    <xdr:sp macro="" textlink="">
      <xdr:nvSpPr>
        <xdr:cNvPr id="471" name="楕円 470">
          <a:extLst>
            <a:ext uri="{FF2B5EF4-FFF2-40B4-BE49-F238E27FC236}">
              <a16:creationId xmlns:a16="http://schemas.microsoft.com/office/drawing/2014/main" id="{51273E09-382B-4B01-AC2A-9D69E6550EB9}"/>
            </a:ext>
          </a:extLst>
        </xdr:cNvPr>
        <xdr:cNvSpPr/>
      </xdr:nvSpPr>
      <xdr:spPr>
        <a:xfrm>
          <a:off x="18605500" y="68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68807</xdr:rowOff>
    </xdr:from>
    <xdr:to>
      <xdr:col>102</xdr:col>
      <xdr:colOff>114300</xdr:colOff>
      <xdr:row>42</xdr:row>
      <xdr:rowOff>91261</xdr:rowOff>
    </xdr:to>
    <xdr:cxnSp macro="">
      <xdr:nvCxnSpPr>
        <xdr:cNvPr id="472" name="直線コネクタ 471">
          <a:extLst>
            <a:ext uri="{FF2B5EF4-FFF2-40B4-BE49-F238E27FC236}">
              <a16:creationId xmlns:a16="http://schemas.microsoft.com/office/drawing/2014/main" id="{7AFA1C65-8CE6-4487-8378-CA51D677D5F4}"/>
            </a:ext>
          </a:extLst>
        </xdr:cNvPr>
        <xdr:cNvCxnSpPr/>
      </xdr:nvCxnSpPr>
      <xdr:spPr>
        <a:xfrm>
          <a:off x="18656300" y="6926807"/>
          <a:ext cx="889000" cy="3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73" name="n_1aveValue【一般廃棄物処理施設】&#10;一人当たり有形固定資産（償却資産）額">
          <a:extLst>
            <a:ext uri="{FF2B5EF4-FFF2-40B4-BE49-F238E27FC236}">
              <a16:creationId xmlns:a16="http://schemas.microsoft.com/office/drawing/2014/main" id="{02EE7219-D943-4312-B1A1-7BABA1AE0FE7}"/>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74" name="n_2aveValue【一般廃棄物処理施設】&#10;一人当たり有形固定資産（償却資産）額">
          <a:extLst>
            <a:ext uri="{FF2B5EF4-FFF2-40B4-BE49-F238E27FC236}">
              <a16:creationId xmlns:a16="http://schemas.microsoft.com/office/drawing/2014/main" id="{B89B0F23-14FD-4685-9F69-1B856BFBBD03}"/>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75" name="n_3aveValue【一般廃棄物処理施設】&#10;一人当たり有形固定資産（償却資産）額">
          <a:extLst>
            <a:ext uri="{FF2B5EF4-FFF2-40B4-BE49-F238E27FC236}">
              <a16:creationId xmlns:a16="http://schemas.microsoft.com/office/drawing/2014/main" id="{BF6AB8AA-BF8E-4127-AEA0-FF350D645C2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6" name="n_4aveValue【一般廃棄物処理施設】&#10;一人当たり有形固定資産（償却資産）額">
          <a:extLst>
            <a:ext uri="{FF2B5EF4-FFF2-40B4-BE49-F238E27FC236}">
              <a16:creationId xmlns:a16="http://schemas.microsoft.com/office/drawing/2014/main" id="{E5B0C0E8-7546-4DE7-AA52-A30F8405A4A5}"/>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95052</xdr:rowOff>
    </xdr:from>
    <xdr:ext cx="599010" cy="259045"/>
    <xdr:sp macro="" textlink="">
      <xdr:nvSpPr>
        <xdr:cNvPr id="477" name="n_1mainValue【一般廃棄物処理施設】&#10;一人当たり有形固定資産（償却資産）額">
          <a:extLst>
            <a:ext uri="{FF2B5EF4-FFF2-40B4-BE49-F238E27FC236}">
              <a16:creationId xmlns:a16="http://schemas.microsoft.com/office/drawing/2014/main" id="{8A09F41F-1F2B-4032-996A-0710BDF67069}"/>
            </a:ext>
          </a:extLst>
        </xdr:cNvPr>
        <xdr:cNvSpPr txBox="1"/>
      </xdr:nvSpPr>
      <xdr:spPr>
        <a:xfrm>
          <a:off x="21011095" y="695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100528</xdr:rowOff>
    </xdr:from>
    <xdr:ext cx="599010" cy="259045"/>
    <xdr:sp macro="" textlink="">
      <xdr:nvSpPr>
        <xdr:cNvPr id="478" name="n_2mainValue【一般廃棄物処理施設】&#10;一人当たり有形固定資産（償却資産）額">
          <a:extLst>
            <a:ext uri="{FF2B5EF4-FFF2-40B4-BE49-F238E27FC236}">
              <a16:creationId xmlns:a16="http://schemas.microsoft.com/office/drawing/2014/main" id="{2245C1FD-D7CE-429B-8496-A11A4E1A6629}"/>
            </a:ext>
          </a:extLst>
        </xdr:cNvPr>
        <xdr:cNvSpPr txBox="1"/>
      </xdr:nvSpPr>
      <xdr:spPr>
        <a:xfrm>
          <a:off x="20134795" y="69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133188</xdr:rowOff>
    </xdr:from>
    <xdr:ext cx="378565" cy="259045"/>
    <xdr:sp macro="" textlink="">
      <xdr:nvSpPr>
        <xdr:cNvPr id="479" name="n_3mainValue【一般廃棄物処理施設】&#10;一人当たり有形固定資産（償却資産）額">
          <a:extLst>
            <a:ext uri="{FF2B5EF4-FFF2-40B4-BE49-F238E27FC236}">
              <a16:creationId xmlns:a16="http://schemas.microsoft.com/office/drawing/2014/main" id="{18B2AD9A-8723-47D6-9FE0-7F399E2482E9}"/>
            </a:ext>
          </a:extLst>
        </xdr:cNvPr>
        <xdr:cNvSpPr txBox="1"/>
      </xdr:nvSpPr>
      <xdr:spPr>
        <a:xfrm>
          <a:off x="19356017" y="733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110734</xdr:rowOff>
    </xdr:from>
    <xdr:ext cx="599010" cy="259045"/>
    <xdr:sp macro="" textlink="">
      <xdr:nvSpPr>
        <xdr:cNvPr id="480" name="n_4mainValue【一般廃棄物処理施設】&#10;一人当たり有形固定資産（償却資産）額">
          <a:extLst>
            <a:ext uri="{FF2B5EF4-FFF2-40B4-BE49-F238E27FC236}">
              <a16:creationId xmlns:a16="http://schemas.microsoft.com/office/drawing/2014/main" id="{9DE7E9A1-FC22-4871-A8A1-C256873EB2FD}"/>
            </a:ext>
          </a:extLst>
        </xdr:cNvPr>
        <xdr:cNvSpPr txBox="1"/>
      </xdr:nvSpPr>
      <xdr:spPr>
        <a:xfrm>
          <a:off x="18356795" y="696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30DD5434-DC44-4B63-BE88-488FF2B1B4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82AD3E65-61BA-4B09-9C22-33D27A99AC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22A3F430-D200-4862-827C-479C2A78F9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1D6FFD30-3ABF-4BC6-BC55-F707FF9FC2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3AAF4426-DECF-40C7-868B-6B916C907F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71643DCB-1599-42B3-8D3E-E915F8271C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DF64A36F-4908-44C1-8D9A-183A79034A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3D8C4DEE-8024-497B-AB16-1427E6F991A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EDA156C9-8579-4FD7-A8C9-DD6F3E23F44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C4BFFB15-B2E4-47C7-BDAD-6ED38C167F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3F8655EB-2ABE-4886-9496-38E0388861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284DD2B5-D5B0-4727-8DF5-2C481F128B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DB37854B-5F5B-411E-A223-9175C4419A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385B7946-8696-4DCF-9B59-A7F61F8C87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82D75927-058B-440C-8A9C-979DD62D2F9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A6F61569-04F2-4218-93D6-4080B12D428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276A31CD-B797-4172-8DE9-D19846317C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3AD57DE3-9020-43D9-849B-85652F5657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94F42B9F-78A0-49CF-A7C7-5D697E6E52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610CEC79-33C2-4A1D-A106-3971069095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DB64B5DB-C94F-4987-A491-8CA9CE9DB0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5EE6FD18-0411-4548-BFFB-A46D1C3C20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A6D3C67C-7E9C-4BDB-BC13-478C3A5967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C51D59CB-1A99-42F1-9AC2-59B602BEE8D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433434A7-ACD7-420B-A3C9-F4873CA419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0C33168D-5743-44C1-8F64-4186F5E420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CC02C174-C62F-48E2-B7E8-4974F90ACC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D52EDFDA-EA47-4F4D-A31A-F75A248CE3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300721BA-A1CB-4EF4-99F4-B474553D7B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A93A703F-03F6-4F23-8FA6-6DF6C8D4EF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8852A44C-456A-4B30-B1A1-327BAA0A3C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82DC0D62-A136-4458-84D2-42FB4804CC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9968DE6D-3266-4063-BE45-DD95CDB420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B7C0DAEE-7C24-45E5-9B25-577EB28C10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227C9409-8851-4DFE-BCC9-54C28FBE83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2FF01F49-CE34-476C-BDE7-D93C3E46D1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6B846B03-6480-444F-8D27-24154FC4E9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E2FBB6F1-963A-4707-8E40-D39DCC501F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8017DB9C-7AAC-420F-AB75-503DA37987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9F356FDC-30E6-41C5-ACAD-F49684DB2B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20901CF8-1B2E-4544-B677-9C3C225C2B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8701E591-6F0B-4C94-B6DB-158021A0F0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96304B6B-0201-49CF-A8A7-2F3B9FE513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5869D186-9C82-4C26-B40D-3F0586EE44F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a:extLst>
            <a:ext uri="{FF2B5EF4-FFF2-40B4-BE49-F238E27FC236}">
              <a16:creationId xmlns:a16="http://schemas.microsoft.com/office/drawing/2014/main" id="{62E48D42-F3A2-43EA-938D-71E7A7D7FB9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B6660A24-67C0-45FC-A77D-FA4CE3E294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1F1E4901-37CF-4C36-9B10-AF556939C8D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F9A5A677-611B-4E20-97AE-53FC5B099C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A0123CF1-274A-489E-9D97-5E140A5C51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6C53F92B-0E53-4BF8-B7FF-43B012D7216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3BFE1B74-E3E9-4BF1-8E62-575600E4E18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E1569384-D496-4607-8537-EE8C3761CB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A41ACF3D-563C-4248-9722-953061FD43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641B2687-6B3E-47F2-9084-9BED232BB69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a:extLst>
            <a:ext uri="{FF2B5EF4-FFF2-40B4-BE49-F238E27FC236}">
              <a16:creationId xmlns:a16="http://schemas.microsoft.com/office/drawing/2014/main" id="{76CEADE1-C736-40C4-B4CE-F0406FB30C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4D7EC3AC-6252-43C1-A7AD-5A6024CA99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6778B21A-21EF-4AA8-A3F5-48835A32C84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38" name="直線コネクタ 537">
          <a:extLst>
            <a:ext uri="{FF2B5EF4-FFF2-40B4-BE49-F238E27FC236}">
              <a16:creationId xmlns:a16="http://schemas.microsoft.com/office/drawing/2014/main" id="{480E562C-FDBD-4173-9558-C0BCB1652A7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9" name="【庁舎】&#10;有形固定資産減価償却率最小値テキスト">
          <a:extLst>
            <a:ext uri="{FF2B5EF4-FFF2-40B4-BE49-F238E27FC236}">
              <a16:creationId xmlns:a16="http://schemas.microsoft.com/office/drawing/2014/main" id="{8AA098E2-F3B7-4F67-B780-6620842627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0" name="直線コネクタ 539">
          <a:extLst>
            <a:ext uri="{FF2B5EF4-FFF2-40B4-BE49-F238E27FC236}">
              <a16:creationId xmlns:a16="http://schemas.microsoft.com/office/drawing/2014/main" id="{DAF1D825-162F-4D85-A276-A8B748D7C55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1" name="【庁舎】&#10;有形固定資産減価償却率最大値テキスト">
          <a:extLst>
            <a:ext uri="{FF2B5EF4-FFF2-40B4-BE49-F238E27FC236}">
              <a16:creationId xmlns:a16="http://schemas.microsoft.com/office/drawing/2014/main" id="{B68A2720-803B-41FD-8CB3-7C70A4E8DBDB}"/>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2" name="直線コネクタ 541">
          <a:extLst>
            <a:ext uri="{FF2B5EF4-FFF2-40B4-BE49-F238E27FC236}">
              <a16:creationId xmlns:a16="http://schemas.microsoft.com/office/drawing/2014/main" id="{7D0C3C8F-6E7F-453A-A2D5-451319BE99D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43" name="【庁舎】&#10;有形固定資産減価償却率平均値テキスト">
          <a:extLst>
            <a:ext uri="{FF2B5EF4-FFF2-40B4-BE49-F238E27FC236}">
              <a16:creationId xmlns:a16="http://schemas.microsoft.com/office/drawing/2014/main" id="{5302020F-8798-4F75-8634-D7A7C579E175}"/>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44" name="フローチャート: 判断 543">
          <a:extLst>
            <a:ext uri="{FF2B5EF4-FFF2-40B4-BE49-F238E27FC236}">
              <a16:creationId xmlns:a16="http://schemas.microsoft.com/office/drawing/2014/main" id="{D31B2EE6-7C1F-4A1C-B2E6-C1597940E388}"/>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45" name="フローチャート: 判断 544">
          <a:extLst>
            <a:ext uri="{FF2B5EF4-FFF2-40B4-BE49-F238E27FC236}">
              <a16:creationId xmlns:a16="http://schemas.microsoft.com/office/drawing/2014/main" id="{B5998C7E-B560-4740-BC26-64733826041F}"/>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46" name="フローチャート: 判断 545">
          <a:extLst>
            <a:ext uri="{FF2B5EF4-FFF2-40B4-BE49-F238E27FC236}">
              <a16:creationId xmlns:a16="http://schemas.microsoft.com/office/drawing/2014/main" id="{99C4DC85-56CC-48EB-9956-729BBD36EB3A}"/>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47" name="フローチャート: 判断 546">
          <a:extLst>
            <a:ext uri="{FF2B5EF4-FFF2-40B4-BE49-F238E27FC236}">
              <a16:creationId xmlns:a16="http://schemas.microsoft.com/office/drawing/2014/main" id="{34BF89F2-22E3-4D9A-AC38-9737A6D43A34}"/>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48" name="フローチャート: 判断 547">
          <a:extLst>
            <a:ext uri="{FF2B5EF4-FFF2-40B4-BE49-F238E27FC236}">
              <a16:creationId xmlns:a16="http://schemas.microsoft.com/office/drawing/2014/main" id="{212E58BD-2159-4FE8-BF5E-81B2AD4EA129}"/>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97CBC215-238A-4642-9E2E-C48C162AE1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3CFBC4A1-09DD-46FC-8E11-4ACFF452BE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EF9A63CB-953E-4272-86FB-56B3198DFC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E2C84BC5-A3E3-43BC-9102-8AB528FC2D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EB48A27A-6D08-4EC9-A8FB-AB2F288B4D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554" name="楕円 553">
          <a:extLst>
            <a:ext uri="{FF2B5EF4-FFF2-40B4-BE49-F238E27FC236}">
              <a16:creationId xmlns:a16="http://schemas.microsoft.com/office/drawing/2014/main" id="{7A61CF37-F797-4B14-847B-6BF4C5F2734F}"/>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555" name="【庁舎】&#10;有形固定資産減価償却率該当値テキスト">
          <a:extLst>
            <a:ext uri="{FF2B5EF4-FFF2-40B4-BE49-F238E27FC236}">
              <a16:creationId xmlns:a16="http://schemas.microsoft.com/office/drawing/2014/main" id="{DAAF0CEB-457C-4A96-96FE-C51BA1973812}"/>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556" name="楕円 555">
          <a:extLst>
            <a:ext uri="{FF2B5EF4-FFF2-40B4-BE49-F238E27FC236}">
              <a16:creationId xmlns:a16="http://schemas.microsoft.com/office/drawing/2014/main" id="{AF99E9E9-07F2-44D7-BA49-E0003A262801}"/>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87630</xdr:rowOff>
    </xdr:to>
    <xdr:cxnSp macro="">
      <xdr:nvCxnSpPr>
        <xdr:cNvPr id="557" name="直線コネクタ 556">
          <a:extLst>
            <a:ext uri="{FF2B5EF4-FFF2-40B4-BE49-F238E27FC236}">
              <a16:creationId xmlns:a16="http://schemas.microsoft.com/office/drawing/2014/main" id="{0348B67A-1006-4F1B-B56C-C604CA44DBA9}"/>
            </a:ext>
          </a:extLst>
        </xdr:cNvPr>
        <xdr:cNvCxnSpPr/>
      </xdr:nvCxnSpPr>
      <xdr:spPr>
        <a:xfrm>
          <a:off x="15481300" y="18421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558" name="楕円 557">
          <a:extLst>
            <a:ext uri="{FF2B5EF4-FFF2-40B4-BE49-F238E27FC236}">
              <a16:creationId xmlns:a16="http://schemas.microsoft.com/office/drawing/2014/main" id="{DE1DD11B-F692-4E3A-800B-F1F672DC6176}"/>
            </a:ext>
          </a:extLst>
        </xdr:cNvPr>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76200</xdr:rowOff>
    </xdr:to>
    <xdr:cxnSp macro="">
      <xdr:nvCxnSpPr>
        <xdr:cNvPr id="559" name="直線コネクタ 558">
          <a:extLst>
            <a:ext uri="{FF2B5EF4-FFF2-40B4-BE49-F238E27FC236}">
              <a16:creationId xmlns:a16="http://schemas.microsoft.com/office/drawing/2014/main" id="{274D7071-39AE-4093-90E8-C048C46B60E4}"/>
            </a:ext>
          </a:extLst>
        </xdr:cNvPr>
        <xdr:cNvCxnSpPr/>
      </xdr:nvCxnSpPr>
      <xdr:spPr>
        <a:xfrm>
          <a:off x="14592300" y="183919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560" name="楕円 559">
          <a:extLst>
            <a:ext uri="{FF2B5EF4-FFF2-40B4-BE49-F238E27FC236}">
              <a16:creationId xmlns:a16="http://schemas.microsoft.com/office/drawing/2014/main" id="{F1CA445C-EA6D-441F-BECE-479CFDA6FA91}"/>
            </a:ext>
          </a:extLst>
        </xdr:cNvPr>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46808</xdr:rowOff>
    </xdr:to>
    <xdr:cxnSp macro="">
      <xdr:nvCxnSpPr>
        <xdr:cNvPr id="561" name="直線コネクタ 560">
          <a:extLst>
            <a:ext uri="{FF2B5EF4-FFF2-40B4-BE49-F238E27FC236}">
              <a16:creationId xmlns:a16="http://schemas.microsoft.com/office/drawing/2014/main" id="{D08DBA0F-9442-4398-83FD-BDCE20A54700}"/>
            </a:ext>
          </a:extLst>
        </xdr:cNvPr>
        <xdr:cNvCxnSpPr/>
      </xdr:nvCxnSpPr>
      <xdr:spPr>
        <a:xfrm>
          <a:off x="13703300" y="183756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562" name="楕円 561">
          <a:extLst>
            <a:ext uri="{FF2B5EF4-FFF2-40B4-BE49-F238E27FC236}">
              <a16:creationId xmlns:a16="http://schemas.microsoft.com/office/drawing/2014/main" id="{A34A2C45-2ABD-4AE1-832E-86568E81AD88}"/>
            </a:ext>
          </a:extLst>
        </xdr:cNvPr>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170906</xdr:rowOff>
    </xdr:from>
    <xdr:to>
      <xdr:col>71</xdr:col>
      <xdr:colOff>177800</xdr:colOff>
      <xdr:row>107</xdr:row>
      <xdr:rowOff>30480</xdr:rowOff>
    </xdr:to>
    <xdr:cxnSp macro="">
      <xdr:nvCxnSpPr>
        <xdr:cNvPr id="563" name="直線コネクタ 562">
          <a:extLst>
            <a:ext uri="{FF2B5EF4-FFF2-40B4-BE49-F238E27FC236}">
              <a16:creationId xmlns:a16="http://schemas.microsoft.com/office/drawing/2014/main" id="{2E1F9007-F12C-4710-9785-2637E4E6C4E8}"/>
            </a:ext>
          </a:extLst>
        </xdr:cNvPr>
        <xdr:cNvCxnSpPr/>
      </xdr:nvCxnSpPr>
      <xdr:spPr>
        <a:xfrm>
          <a:off x="12814300" y="183446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64" name="n_1aveValue【庁舎】&#10;有形固定資産減価償却率">
          <a:extLst>
            <a:ext uri="{FF2B5EF4-FFF2-40B4-BE49-F238E27FC236}">
              <a16:creationId xmlns:a16="http://schemas.microsoft.com/office/drawing/2014/main" id="{2EBECE51-F66F-46E2-8ED0-961AD3C924BF}"/>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65" name="n_2aveValue【庁舎】&#10;有形固定資産減価償却率">
          <a:extLst>
            <a:ext uri="{FF2B5EF4-FFF2-40B4-BE49-F238E27FC236}">
              <a16:creationId xmlns:a16="http://schemas.microsoft.com/office/drawing/2014/main" id="{A9E02A53-D3F7-4F83-A838-EC227D8CE9AA}"/>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66" name="n_3aveValue【庁舎】&#10;有形固定資産減価償却率">
          <a:extLst>
            <a:ext uri="{FF2B5EF4-FFF2-40B4-BE49-F238E27FC236}">
              <a16:creationId xmlns:a16="http://schemas.microsoft.com/office/drawing/2014/main" id="{59DE46CC-EB04-4B03-B157-A1F0475952E1}"/>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67" name="n_4aveValue【庁舎】&#10;有形固定資産減価償却率">
          <a:extLst>
            <a:ext uri="{FF2B5EF4-FFF2-40B4-BE49-F238E27FC236}">
              <a16:creationId xmlns:a16="http://schemas.microsoft.com/office/drawing/2014/main" id="{BAF4821C-09AF-404A-9549-FC2957CA4BCA}"/>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568" name="n_1mainValue【庁舎】&#10;有形固定資産減価償却率">
          <a:extLst>
            <a:ext uri="{FF2B5EF4-FFF2-40B4-BE49-F238E27FC236}">
              <a16:creationId xmlns:a16="http://schemas.microsoft.com/office/drawing/2014/main" id="{EE4AE485-6CC7-48A7-AB51-4B1FB05252D9}"/>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569" name="n_2mainValue【庁舎】&#10;有形固定資産減価償却率">
          <a:extLst>
            <a:ext uri="{FF2B5EF4-FFF2-40B4-BE49-F238E27FC236}">
              <a16:creationId xmlns:a16="http://schemas.microsoft.com/office/drawing/2014/main" id="{2B8645F4-D234-493B-A401-9F77D240D041}"/>
            </a:ext>
          </a:extLst>
        </xdr:cNvPr>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570" name="n_3mainValue【庁舎】&#10;有形固定資産減価償却率">
          <a:extLst>
            <a:ext uri="{FF2B5EF4-FFF2-40B4-BE49-F238E27FC236}">
              <a16:creationId xmlns:a16="http://schemas.microsoft.com/office/drawing/2014/main" id="{4E72E021-9334-4418-A191-C7BF78425789}"/>
            </a:ext>
          </a:extLst>
        </xdr:cNvPr>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571" name="n_4mainValue【庁舎】&#10;有形固定資産減価償却率">
          <a:extLst>
            <a:ext uri="{FF2B5EF4-FFF2-40B4-BE49-F238E27FC236}">
              <a16:creationId xmlns:a16="http://schemas.microsoft.com/office/drawing/2014/main" id="{643B89C7-507B-4BB7-988C-1E83013E59F9}"/>
            </a:ext>
          </a:extLst>
        </xdr:cNvPr>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69216CA6-F8E1-4D46-B4E9-922E60C891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39DFF674-52D5-45C8-BF8F-C4C08DC3A7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F15EC9B2-1DB5-4B27-B9A0-2E380DA222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0ACE6983-EA3F-4E2E-8262-CEB2C2FAEA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DAF65C63-99D0-4A86-898C-AC499F7A09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5E8E66C5-D780-4199-B917-13C478AB30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AA7C55D4-4677-496B-8A78-6187F50408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3D673DFC-027C-4236-8BB8-438EDADFF2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78799150-D9A0-4CE8-95F1-0054D4DCCB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F9430AF7-51F9-41A7-B55B-59516E879E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a:extLst>
            <a:ext uri="{FF2B5EF4-FFF2-40B4-BE49-F238E27FC236}">
              <a16:creationId xmlns:a16="http://schemas.microsoft.com/office/drawing/2014/main" id="{4E203D72-C212-4877-88EE-0A0741A6459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a:extLst>
            <a:ext uri="{FF2B5EF4-FFF2-40B4-BE49-F238E27FC236}">
              <a16:creationId xmlns:a16="http://schemas.microsoft.com/office/drawing/2014/main" id="{56601A21-91A6-4B6E-9BBA-03698379317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a:extLst>
            <a:ext uri="{FF2B5EF4-FFF2-40B4-BE49-F238E27FC236}">
              <a16:creationId xmlns:a16="http://schemas.microsoft.com/office/drawing/2014/main" id="{0FBA3217-3BB1-401C-B790-80235362C9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a:extLst>
            <a:ext uri="{FF2B5EF4-FFF2-40B4-BE49-F238E27FC236}">
              <a16:creationId xmlns:a16="http://schemas.microsoft.com/office/drawing/2014/main" id="{59D6D30B-A0B0-4676-AC08-7FC5BBC1AED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a:extLst>
            <a:ext uri="{FF2B5EF4-FFF2-40B4-BE49-F238E27FC236}">
              <a16:creationId xmlns:a16="http://schemas.microsoft.com/office/drawing/2014/main" id="{12B541AD-DA8C-4431-AF46-17FBD379C85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a:extLst>
            <a:ext uri="{FF2B5EF4-FFF2-40B4-BE49-F238E27FC236}">
              <a16:creationId xmlns:a16="http://schemas.microsoft.com/office/drawing/2014/main" id="{19769076-A486-49BC-8176-FA16CA0872D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a:extLst>
            <a:ext uri="{FF2B5EF4-FFF2-40B4-BE49-F238E27FC236}">
              <a16:creationId xmlns:a16="http://schemas.microsoft.com/office/drawing/2014/main" id="{0C3556FD-35A1-47A5-BB9D-8FD6C1E145D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a:extLst>
            <a:ext uri="{FF2B5EF4-FFF2-40B4-BE49-F238E27FC236}">
              <a16:creationId xmlns:a16="http://schemas.microsoft.com/office/drawing/2014/main" id="{32B91544-FB1D-449E-B1CB-EE27E3618BF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a:extLst>
            <a:ext uri="{FF2B5EF4-FFF2-40B4-BE49-F238E27FC236}">
              <a16:creationId xmlns:a16="http://schemas.microsoft.com/office/drawing/2014/main" id="{89AAF49D-AF78-4462-B620-73C4F8DB2C8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a:extLst>
            <a:ext uri="{FF2B5EF4-FFF2-40B4-BE49-F238E27FC236}">
              <a16:creationId xmlns:a16="http://schemas.microsoft.com/office/drawing/2014/main" id="{A5C07666-6477-4413-8055-10E62574C2C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a:extLst>
            <a:ext uri="{FF2B5EF4-FFF2-40B4-BE49-F238E27FC236}">
              <a16:creationId xmlns:a16="http://schemas.microsoft.com/office/drawing/2014/main" id="{56A5A086-CED6-4E1E-86E4-AEA3E06E68A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93" name="テキスト ボックス 592">
          <a:extLst>
            <a:ext uri="{FF2B5EF4-FFF2-40B4-BE49-F238E27FC236}">
              <a16:creationId xmlns:a16="http://schemas.microsoft.com/office/drawing/2014/main" id="{4E0EACAA-A3BE-4F59-9A4F-1615D347069B}"/>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51003B2F-DD9D-4145-9CF7-3FCF555573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5" name="テキスト ボックス 594">
          <a:extLst>
            <a:ext uri="{FF2B5EF4-FFF2-40B4-BE49-F238E27FC236}">
              <a16:creationId xmlns:a16="http://schemas.microsoft.com/office/drawing/2014/main" id="{92AC6340-05BC-4CAF-818E-4DB6BDE73EB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a:extLst>
            <a:ext uri="{FF2B5EF4-FFF2-40B4-BE49-F238E27FC236}">
              <a16:creationId xmlns:a16="http://schemas.microsoft.com/office/drawing/2014/main" id="{B48F5CC7-2191-4396-AA1A-6B54BF3D68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97" name="直線コネクタ 596">
          <a:extLst>
            <a:ext uri="{FF2B5EF4-FFF2-40B4-BE49-F238E27FC236}">
              <a16:creationId xmlns:a16="http://schemas.microsoft.com/office/drawing/2014/main" id="{F6C8253A-AF28-4D34-A001-50701972AE93}"/>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98" name="【庁舎】&#10;一人当たり面積最小値テキスト">
          <a:extLst>
            <a:ext uri="{FF2B5EF4-FFF2-40B4-BE49-F238E27FC236}">
              <a16:creationId xmlns:a16="http://schemas.microsoft.com/office/drawing/2014/main" id="{85113D3E-F320-47B5-9E38-732A7AEA0705}"/>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99" name="直線コネクタ 598">
          <a:extLst>
            <a:ext uri="{FF2B5EF4-FFF2-40B4-BE49-F238E27FC236}">
              <a16:creationId xmlns:a16="http://schemas.microsoft.com/office/drawing/2014/main" id="{990C7F1B-0595-4DC3-A471-1EB59E88560E}"/>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00" name="【庁舎】&#10;一人当たり面積最大値テキスト">
          <a:extLst>
            <a:ext uri="{FF2B5EF4-FFF2-40B4-BE49-F238E27FC236}">
              <a16:creationId xmlns:a16="http://schemas.microsoft.com/office/drawing/2014/main" id="{8A2B46FE-89D2-4CBA-B515-2641149DC6A1}"/>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01" name="直線コネクタ 600">
          <a:extLst>
            <a:ext uri="{FF2B5EF4-FFF2-40B4-BE49-F238E27FC236}">
              <a16:creationId xmlns:a16="http://schemas.microsoft.com/office/drawing/2014/main" id="{558F56E7-BB59-452B-8471-50CE67767473}"/>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02" name="【庁舎】&#10;一人当たり面積平均値テキスト">
          <a:extLst>
            <a:ext uri="{FF2B5EF4-FFF2-40B4-BE49-F238E27FC236}">
              <a16:creationId xmlns:a16="http://schemas.microsoft.com/office/drawing/2014/main" id="{0FDAA8E2-57F7-410D-9618-887BE264E5B7}"/>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03" name="フローチャート: 判断 602">
          <a:extLst>
            <a:ext uri="{FF2B5EF4-FFF2-40B4-BE49-F238E27FC236}">
              <a16:creationId xmlns:a16="http://schemas.microsoft.com/office/drawing/2014/main" id="{866B12F5-E29C-48D3-A779-BA9609EDB17C}"/>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04" name="フローチャート: 判断 603">
          <a:extLst>
            <a:ext uri="{FF2B5EF4-FFF2-40B4-BE49-F238E27FC236}">
              <a16:creationId xmlns:a16="http://schemas.microsoft.com/office/drawing/2014/main" id="{71E3119F-29E2-4F11-ABC3-639F3384A485}"/>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05" name="フローチャート: 判断 604">
          <a:extLst>
            <a:ext uri="{FF2B5EF4-FFF2-40B4-BE49-F238E27FC236}">
              <a16:creationId xmlns:a16="http://schemas.microsoft.com/office/drawing/2014/main" id="{FC1617DC-5C54-43D4-9A13-451366A19A99}"/>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06" name="フローチャート: 判断 605">
          <a:extLst>
            <a:ext uri="{FF2B5EF4-FFF2-40B4-BE49-F238E27FC236}">
              <a16:creationId xmlns:a16="http://schemas.microsoft.com/office/drawing/2014/main" id="{A3BB3574-78E4-4A07-BA07-0BBBD5964B62}"/>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07" name="フローチャート: 判断 606">
          <a:extLst>
            <a:ext uri="{FF2B5EF4-FFF2-40B4-BE49-F238E27FC236}">
              <a16:creationId xmlns:a16="http://schemas.microsoft.com/office/drawing/2014/main" id="{1D0AB75E-B543-45AB-BF33-C5494AA0E4EC}"/>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867393C5-5E83-4742-B876-E906FDF7AD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E5F3ECE6-2623-469A-8984-BADE54595B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2494B851-B76E-4D62-88AC-61F7B503D1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B08AA06-8E88-4C51-9DFA-32E90A42A4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475764FC-24CD-4C78-A13C-F19A446A7E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74712</xdr:rowOff>
    </xdr:from>
    <xdr:to>
      <xdr:col>116</xdr:col>
      <xdr:colOff>114300</xdr:colOff>
      <xdr:row>109</xdr:row>
      <xdr:rowOff>4862</xdr:rowOff>
    </xdr:to>
    <xdr:sp macro="" textlink="">
      <xdr:nvSpPr>
        <xdr:cNvPr id="613" name="楕円 612">
          <a:extLst>
            <a:ext uri="{FF2B5EF4-FFF2-40B4-BE49-F238E27FC236}">
              <a16:creationId xmlns:a16="http://schemas.microsoft.com/office/drawing/2014/main" id="{6C2609EB-4EEB-4A4E-ADE4-CE4986EB7F99}"/>
            </a:ext>
          </a:extLst>
        </xdr:cNvPr>
        <xdr:cNvSpPr/>
      </xdr:nvSpPr>
      <xdr:spPr>
        <a:xfrm>
          <a:off x="22110700" y="18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614" name="【庁舎】&#10;一人当たり面積該当値テキスト">
          <a:extLst>
            <a:ext uri="{FF2B5EF4-FFF2-40B4-BE49-F238E27FC236}">
              <a16:creationId xmlns:a16="http://schemas.microsoft.com/office/drawing/2014/main" id="{28682296-B43C-40DB-A1ED-3C2CA39FA725}"/>
            </a:ext>
          </a:extLst>
        </xdr:cNvPr>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75856</xdr:rowOff>
    </xdr:from>
    <xdr:to>
      <xdr:col>112</xdr:col>
      <xdr:colOff>38100</xdr:colOff>
      <xdr:row>109</xdr:row>
      <xdr:rowOff>6006</xdr:rowOff>
    </xdr:to>
    <xdr:sp macro="" textlink="">
      <xdr:nvSpPr>
        <xdr:cNvPr id="615" name="楕円 614">
          <a:extLst>
            <a:ext uri="{FF2B5EF4-FFF2-40B4-BE49-F238E27FC236}">
              <a16:creationId xmlns:a16="http://schemas.microsoft.com/office/drawing/2014/main" id="{8A963634-77A0-4D88-AD33-87DEE2A9C653}"/>
            </a:ext>
          </a:extLst>
        </xdr:cNvPr>
        <xdr:cNvSpPr/>
      </xdr:nvSpPr>
      <xdr:spPr>
        <a:xfrm>
          <a:off x="21272500" y="18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125512</xdr:rowOff>
    </xdr:from>
    <xdr:to>
      <xdr:col>116</xdr:col>
      <xdr:colOff>63500</xdr:colOff>
      <xdr:row>108</xdr:row>
      <xdr:rowOff>126656</xdr:rowOff>
    </xdr:to>
    <xdr:cxnSp macro="">
      <xdr:nvCxnSpPr>
        <xdr:cNvPr id="616" name="直線コネクタ 615">
          <a:extLst>
            <a:ext uri="{FF2B5EF4-FFF2-40B4-BE49-F238E27FC236}">
              <a16:creationId xmlns:a16="http://schemas.microsoft.com/office/drawing/2014/main" id="{D08C4230-5839-42D5-B896-46828C8AA801}"/>
            </a:ext>
          </a:extLst>
        </xdr:cNvPr>
        <xdr:cNvCxnSpPr/>
      </xdr:nvCxnSpPr>
      <xdr:spPr>
        <a:xfrm flipV="1">
          <a:off x="21323300" y="1864211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76836</xdr:rowOff>
    </xdr:from>
    <xdr:to>
      <xdr:col>107</xdr:col>
      <xdr:colOff>101600</xdr:colOff>
      <xdr:row>109</xdr:row>
      <xdr:rowOff>6986</xdr:rowOff>
    </xdr:to>
    <xdr:sp macro="" textlink="">
      <xdr:nvSpPr>
        <xdr:cNvPr id="617" name="楕円 616">
          <a:extLst>
            <a:ext uri="{FF2B5EF4-FFF2-40B4-BE49-F238E27FC236}">
              <a16:creationId xmlns:a16="http://schemas.microsoft.com/office/drawing/2014/main" id="{C7E7AE4F-B87B-4D19-9F08-06F6B8B830AC}"/>
            </a:ext>
          </a:extLst>
        </xdr:cNvPr>
        <xdr:cNvSpPr/>
      </xdr:nvSpPr>
      <xdr:spPr>
        <a:xfrm>
          <a:off x="20383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126656</xdr:rowOff>
    </xdr:from>
    <xdr:to>
      <xdr:col>111</xdr:col>
      <xdr:colOff>177800</xdr:colOff>
      <xdr:row>108</xdr:row>
      <xdr:rowOff>127636</xdr:rowOff>
    </xdr:to>
    <xdr:cxnSp macro="">
      <xdr:nvCxnSpPr>
        <xdr:cNvPr id="618" name="直線コネクタ 617">
          <a:extLst>
            <a:ext uri="{FF2B5EF4-FFF2-40B4-BE49-F238E27FC236}">
              <a16:creationId xmlns:a16="http://schemas.microsoft.com/office/drawing/2014/main" id="{BB5363F0-15EF-4F9F-8E24-A447C1080B5D}"/>
            </a:ext>
          </a:extLst>
        </xdr:cNvPr>
        <xdr:cNvCxnSpPr/>
      </xdr:nvCxnSpPr>
      <xdr:spPr>
        <a:xfrm flipV="1">
          <a:off x="20434300" y="1864325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78141</xdr:rowOff>
    </xdr:from>
    <xdr:to>
      <xdr:col>102</xdr:col>
      <xdr:colOff>165100</xdr:colOff>
      <xdr:row>109</xdr:row>
      <xdr:rowOff>8291</xdr:rowOff>
    </xdr:to>
    <xdr:sp macro="" textlink="">
      <xdr:nvSpPr>
        <xdr:cNvPr id="619" name="楕円 618">
          <a:extLst>
            <a:ext uri="{FF2B5EF4-FFF2-40B4-BE49-F238E27FC236}">
              <a16:creationId xmlns:a16="http://schemas.microsoft.com/office/drawing/2014/main" id="{8DB48F22-7FB8-408E-A226-E9891AE2C849}"/>
            </a:ext>
          </a:extLst>
        </xdr:cNvPr>
        <xdr:cNvSpPr/>
      </xdr:nvSpPr>
      <xdr:spPr>
        <a:xfrm>
          <a:off x="19494500" y="185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127636</xdr:rowOff>
    </xdr:from>
    <xdr:to>
      <xdr:col>107</xdr:col>
      <xdr:colOff>50800</xdr:colOff>
      <xdr:row>108</xdr:row>
      <xdr:rowOff>128941</xdr:rowOff>
    </xdr:to>
    <xdr:cxnSp macro="">
      <xdr:nvCxnSpPr>
        <xdr:cNvPr id="620" name="直線コネクタ 619">
          <a:extLst>
            <a:ext uri="{FF2B5EF4-FFF2-40B4-BE49-F238E27FC236}">
              <a16:creationId xmlns:a16="http://schemas.microsoft.com/office/drawing/2014/main" id="{697BE3A4-BD19-4769-95CD-5120CF9E16E7}"/>
            </a:ext>
          </a:extLst>
        </xdr:cNvPr>
        <xdr:cNvCxnSpPr/>
      </xdr:nvCxnSpPr>
      <xdr:spPr>
        <a:xfrm flipV="1">
          <a:off x="19545300" y="18644236"/>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78958</xdr:rowOff>
    </xdr:from>
    <xdr:to>
      <xdr:col>98</xdr:col>
      <xdr:colOff>38100</xdr:colOff>
      <xdr:row>109</xdr:row>
      <xdr:rowOff>9108</xdr:rowOff>
    </xdr:to>
    <xdr:sp macro="" textlink="">
      <xdr:nvSpPr>
        <xdr:cNvPr id="621" name="楕円 620">
          <a:extLst>
            <a:ext uri="{FF2B5EF4-FFF2-40B4-BE49-F238E27FC236}">
              <a16:creationId xmlns:a16="http://schemas.microsoft.com/office/drawing/2014/main" id="{42F974E8-EBEF-4E86-83A1-B56FE4B7CBFD}"/>
            </a:ext>
          </a:extLst>
        </xdr:cNvPr>
        <xdr:cNvSpPr/>
      </xdr:nvSpPr>
      <xdr:spPr>
        <a:xfrm>
          <a:off x="18605500" y="18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128941</xdr:rowOff>
    </xdr:from>
    <xdr:to>
      <xdr:col>102</xdr:col>
      <xdr:colOff>114300</xdr:colOff>
      <xdr:row>108</xdr:row>
      <xdr:rowOff>129758</xdr:rowOff>
    </xdr:to>
    <xdr:cxnSp macro="">
      <xdr:nvCxnSpPr>
        <xdr:cNvPr id="622" name="直線コネクタ 621">
          <a:extLst>
            <a:ext uri="{FF2B5EF4-FFF2-40B4-BE49-F238E27FC236}">
              <a16:creationId xmlns:a16="http://schemas.microsoft.com/office/drawing/2014/main" id="{B4BBAAC6-558C-40B0-9DA7-C8F0F2D5562D}"/>
            </a:ext>
          </a:extLst>
        </xdr:cNvPr>
        <xdr:cNvCxnSpPr/>
      </xdr:nvCxnSpPr>
      <xdr:spPr>
        <a:xfrm flipV="1">
          <a:off x="18656300" y="1864554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23" name="n_1aveValue【庁舎】&#10;一人当たり面積">
          <a:extLst>
            <a:ext uri="{FF2B5EF4-FFF2-40B4-BE49-F238E27FC236}">
              <a16:creationId xmlns:a16="http://schemas.microsoft.com/office/drawing/2014/main" id="{04A317FE-9654-4C25-9CD9-4594700F1A07}"/>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24" name="n_2aveValue【庁舎】&#10;一人当たり面積">
          <a:extLst>
            <a:ext uri="{FF2B5EF4-FFF2-40B4-BE49-F238E27FC236}">
              <a16:creationId xmlns:a16="http://schemas.microsoft.com/office/drawing/2014/main" id="{BAA6ECA6-123D-483B-BBCE-3202EC8FEB47}"/>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25" name="n_3aveValue【庁舎】&#10;一人当たり面積">
          <a:extLst>
            <a:ext uri="{FF2B5EF4-FFF2-40B4-BE49-F238E27FC236}">
              <a16:creationId xmlns:a16="http://schemas.microsoft.com/office/drawing/2014/main" id="{393E1D88-60D7-43CD-8821-62C5C5D301E6}"/>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26" name="n_4aveValue【庁舎】&#10;一人当たり面積">
          <a:extLst>
            <a:ext uri="{FF2B5EF4-FFF2-40B4-BE49-F238E27FC236}">
              <a16:creationId xmlns:a16="http://schemas.microsoft.com/office/drawing/2014/main" id="{CAF5D8DA-9FAB-4FFA-95D3-3759665967DB}"/>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168583</xdr:rowOff>
    </xdr:from>
    <xdr:ext cx="469744" cy="259045"/>
    <xdr:sp macro="" textlink="">
      <xdr:nvSpPr>
        <xdr:cNvPr id="627" name="n_1mainValue【庁舎】&#10;一人当たり面積">
          <a:extLst>
            <a:ext uri="{FF2B5EF4-FFF2-40B4-BE49-F238E27FC236}">
              <a16:creationId xmlns:a16="http://schemas.microsoft.com/office/drawing/2014/main" id="{22A6CFAA-DCBF-4D00-865C-D45ABD3DB41B}"/>
            </a:ext>
          </a:extLst>
        </xdr:cNvPr>
        <xdr:cNvSpPr txBox="1"/>
      </xdr:nvSpPr>
      <xdr:spPr>
        <a:xfrm>
          <a:off x="21075727" y="1868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169563</xdr:rowOff>
    </xdr:from>
    <xdr:ext cx="469744" cy="259045"/>
    <xdr:sp macro="" textlink="">
      <xdr:nvSpPr>
        <xdr:cNvPr id="628" name="n_2mainValue【庁舎】&#10;一人当たり面積">
          <a:extLst>
            <a:ext uri="{FF2B5EF4-FFF2-40B4-BE49-F238E27FC236}">
              <a16:creationId xmlns:a16="http://schemas.microsoft.com/office/drawing/2014/main" id="{4495CD01-3FC6-4C99-86E7-BD17C92519B4}"/>
            </a:ext>
          </a:extLst>
        </xdr:cNvPr>
        <xdr:cNvSpPr txBox="1"/>
      </xdr:nvSpPr>
      <xdr:spPr>
        <a:xfrm>
          <a:off x="20199427" y="186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170868</xdr:rowOff>
    </xdr:from>
    <xdr:ext cx="469744" cy="259045"/>
    <xdr:sp macro="" textlink="">
      <xdr:nvSpPr>
        <xdr:cNvPr id="629" name="n_3mainValue【庁舎】&#10;一人当たり面積">
          <a:extLst>
            <a:ext uri="{FF2B5EF4-FFF2-40B4-BE49-F238E27FC236}">
              <a16:creationId xmlns:a16="http://schemas.microsoft.com/office/drawing/2014/main" id="{8018B1AD-D7AF-4410-A584-4E52107150C0}"/>
            </a:ext>
          </a:extLst>
        </xdr:cNvPr>
        <xdr:cNvSpPr txBox="1"/>
      </xdr:nvSpPr>
      <xdr:spPr>
        <a:xfrm>
          <a:off x="19310427" y="1868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235</xdr:rowOff>
    </xdr:from>
    <xdr:ext cx="469744" cy="259045"/>
    <xdr:sp macro="" textlink="">
      <xdr:nvSpPr>
        <xdr:cNvPr id="630" name="n_4mainValue【庁舎】&#10;一人当たり面積">
          <a:extLst>
            <a:ext uri="{FF2B5EF4-FFF2-40B4-BE49-F238E27FC236}">
              <a16:creationId xmlns:a16="http://schemas.microsoft.com/office/drawing/2014/main" id="{7A6C4C6A-43E2-48A2-85B1-C84233A9A1A2}"/>
            </a:ext>
          </a:extLst>
        </xdr:cNvPr>
        <xdr:cNvSpPr txBox="1"/>
      </xdr:nvSpPr>
      <xdr:spPr>
        <a:xfrm>
          <a:off x="18421427" y="1868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8B7853A2-785B-4CDC-894D-61A2A9E485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8D97E795-0451-4847-BFE6-9EADB245EB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AC711D4D-8AD8-4181-B9CC-3661688EEA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ほとんどの類型において、有形固定資産減価償却率は類似団体平均を下回っているものの、庁舎については、類似団体平均を上回っている。</a:t>
          </a:r>
          <a:endParaRPr lang="ja-JP" altLang="ja-JP" sz="1400">
            <a:effectLst/>
          </a:endParaRPr>
        </a:p>
        <a:p>
          <a:r>
            <a:rPr kumimoji="1" lang="ja-JP" altLang="ja-JP" sz="1100">
              <a:solidFill>
                <a:schemeClr val="dk1"/>
              </a:solidFill>
              <a:effectLst/>
              <a:latin typeface="+mn-lt"/>
              <a:ea typeface="+mn-ea"/>
              <a:cs typeface="+mn-cs"/>
            </a:rPr>
            <a:t>　これは、昭和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年に建設されており、耐用年数である</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超</a:t>
          </a:r>
          <a:r>
            <a:rPr kumimoji="1" lang="ja-JP" altLang="ja-JP" sz="1100">
              <a:solidFill>
                <a:schemeClr val="dk1"/>
              </a:solidFill>
              <a:effectLst/>
              <a:latin typeface="+mn-lt"/>
              <a:ea typeface="+mn-ea"/>
              <a:cs typeface="+mn-cs"/>
            </a:rPr>
            <a:t>が経過しているためである。</a:t>
          </a:r>
          <a:endParaRPr lang="ja-JP" altLang="ja-JP" sz="1400">
            <a:effectLst/>
          </a:endParaRPr>
        </a:p>
        <a:p>
          <a:r>
            <a:rPr kumimoji="1" lang="ja-JP" altLang="ja-JP" sz="1100">
              <a:solidFill>
                <a:schemeClr val="dk1"/>
              </a:solidFill>
              <a:effectLst/>
              <a:latin typeface="+mn-lt"/>
              <a:ea typeface="+mn-ea"/>
              <a:cs typeface="+mn-cs"/>
            </a:rPr>
            <a:t>　今後計画的に維持更新のための投資や老朽化対策に取り組んでいく。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類似団体平均を若干上回る数値を推移しているが、歳入総額に占める地方税の割合が低く、地方交付税への依存度が高い財政構造である。</a:t>
          </a:r>
          <a:endParaRPr lang="ja-JP" altLang="ja-JP" sz="1400">
            <a:effectLst/>
          </a:endParaRPr>
        </a:p>
        <a:p>
          <a:r>
            <a:rPr kumimoji="1" lang="ja-JP" altLang="ja-JP" sz="1100">
              <a:solidFill>
                <a:schemeClr val="dk1"/>
              </a:solidFill>
              <a:effectLst/>
              <a:latin typeface="+mn-lt"/>
              <a:ea typeface="+mn-ea"/>
              <a:cs typeface="+mn-cs"/>
            </a:rPr>
            <a:t>今後も財政健全化に向けた取組により、内部管理経費や公共事業等の歳出削減に努めるとともに、税収納率の向上による歳入確保に努める。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令和元年度はそれを上回った。</a:t>
          </a:r>
          <a:r>
            <a:rPr kumimoji="1" lang="ja-JP" altLang="ja-JP" sz="1100">
              <a:solidFill>
                <a:schemeClr val="dk1"/>
              </a:solidFill>
              <a:effectLst/>
              <a:latin typeface="+mn-lt"/>
              <a:ea typeface="+mn-ea"/>
              <a:cs typeface="+mn-cs"/>
            </a:rPr>
            <a:t>施設運営を直営で行っていることと公共施設の老朽化により増加傾向にある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民間委託・指定管理者制度の活用により、経常経費の削減に努める。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148082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7221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081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78232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4404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85598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040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主に物件費を要因として類似団体平均に比べ高く</a:t>
          </a:r>
          <a:r>
            <a:rPr kumimoji="1" lang="ja-JP" altLang="en-US" sz="1100">
              <a:solidFill>
                <a:schemeClr val="dk1"/>
              </a:solidFill>
              <a:effectLst/>
              <a:latin typeface="+mn-lt"/>
              <a:ea typeface="+mn-ea"/>
              <a:cs typeface="+mn-cs"/>
            </a:rPr>
            <a:t>推移していたが、令和元年度においては平均を下回った。</a:t>
          </a:r>
          <a:r>
            <a:rPr kumimoji="1" lang="ja-JP" altLang="ja-JP" sz="1100">
              <a:solidFill>
                <a:schemeClr val="dk1"/>
              </a:solidFill>
              <a:effectLst/>
              <a:latin typeface="+mn-lt"/>
              <a:ea typeface="+mn-ea"/>
              <a:cs typeface="+mn-cs"/>
            </a:rPr>
            <a:t>保有する公共施設数が多く、その維持管理に費用がかかっている</a:t>
          </a:r>
          <a:r>
            <a:rPr kumimoji="1" lang="ja-JP" altLang="en-US" sz="1100">
              <a:solidFill>
                <a:schemeClr val="dk1"/>
              </a:solidFill>
              <a:effectLst/>
              <a:latin typeface="+mn-lt"/>
              <a:ea typeface="+mn-ea"/>
              <a:cs typeface="+mn-cs"/>
            </a:rPr>
            <a:t>という特徴があるが、</a:t>
          </a:r>
          <a:r>
            <a:rPr kumimoji="1" lang="ja-JP" altLang="ja-JP" sz="1100">
              <a:solidFill>
                <a:schemeClr val="dk1"/>
              </a:solidFill>
              <a:effectLst/>
              <a:latin typeface="+mn-lt"/>
              <a:ea typeface="+mn-ea"/>
              <a:cs typeface="+mn-cs"/>
            </a:rPr>
            <a:t>公共施設の管理については、指定管理者制度の導入を進めるなど、より一層の経費削減に努める。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169597</xdr:rowOff>
    </xdr:from>
    <xdr:to>
      <xdr:col>23</xdr:col>
      <xdr:colOff>133350</xdr:colOff>
      <xdr:row>84</xdr:row>
      <xdr:rowOff>27164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99947"/>
          <a:ext cx="8382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135460</xdr:rowOff>
    </xdr:from>
    <xdr:to>
      <xdr:col>19</xdr:col>
      <xdr:colOff>133350</xdr:colOff>
      <xdr:row>84</xdr:row>
      <xdr:rowOff>27164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65810"/>
          <a:ext cx="889000" cy="6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94659</xdr:rowOff>
    </xdr:from>
    <xdr:to>
      <xdr:col>15</xdr:col>
      <xdr:colOff>82550</xdr:colOff>
      <xdr:row>83</xdr:row>
      <xdr:rowOff>135460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25009"/>
          <a:ext cx="8890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65542</xdr:rowOff>
    </xdr:from>
    <xdr:to>
      <xdr:col>11</xdr:col>
      <xdr:colOff>31750</xdr:colOff>
      <xdr:row>83</xdr:row>
      <xdr:rowOff>94659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5892"/>
          <a:ext cx="889000" cy="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118797</xdr:rowOff>
    </xdr:from>
    <xdr:to>
      <xdr:col>23</xdr:col>
      <xdr:colOff>184150</xdr:colOff>
      <xdr:row>84</xdr:row>
      <xdr:rowOff>48947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135324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9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147814</xdr:rowOff>
    </xdr:from>
    <xdr:to>
      <xdr:col>19</xdr:col>
      <xdr:colOff>184150</xdr:colOff>
      <xdr:row>84</xdr:row>
      <xdr:rowOff>77964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62741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84660</xdr:rowOff>
    </xdr:from>
    <xdr:to>
      <xdr:col>15</xdr:col>
      <xdr:colOff>133350</xdr:colOff>
      <xdr:row>84</xdr:row>
      <xdr:rowOff>14810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171037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0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43859</xdr:rowOff>
    </xdr:from>
    <xdr:to>
      <xdr:col>11</xdr:col>
      <xdr:colOff>82550</xdr:colOff>
      <xdr:row>83</xdr:row>
      <xdr:rowOff>145459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155636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4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14742</xdr:rowOff>
    </xdr:from>
    <xdr:to>
      <xdr:col>7</xdr:col>
      <xdr:colOff>31750</xdr:colOff>
      <xdr:row>83</xdr:row>
      <xdr:rowOff>116342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101119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3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旧来からの給与体系により類似団体平均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上回っており、高い水準にある。今後は各種手当の総点検を行うなど、より一層の給与の適正化に努める。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53339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658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13123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5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5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過去からの新規採用抑制などにより、類似団体平均を下回っている。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今後も適正な職員数に留意しながら、指定管理者制度の導入や勧奨退職及び専門職員の採用等で削減に努める。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103219</xdr:rowOff>
    </xdr:from>
    <xdr:to>
      <xdr:col>81</xdr:col>
      <xdr:colOff>44450</xdr:colOff>
      <xdr:row>60</xdr:row>
      <xdr:rowOff>106235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90219"/>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94170</xdr:rowOff>
    </xdr:from>
    <xdr:to>
      <xdr:col>77</xdr:col>
      <xdr:colOff>44450</xdr:colOff>
      <xdr:row>60</xdr:row>
      <xdr:rowOff>103219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8117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80296</xdr:rowOff>
    </xdr:from>
    <xdr:to>
      <xdr:col>72</xdr:col>
      <xdr:colOff>203200</xdr:colOff>
      <xdr:row>60</xdr:row>
      <xdr:rowOff>94170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67296"/>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38671</xdr:rowOff>
    </xdr:from>
    <xdr:to>
      <xdr:col>68</xdr:col>
      <xdr:colOff>152400</xdr:colOff>
      <xdr:row>60</xdr:row>
      <xdr:rowOff>80296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25671"/>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55435</xdr:rowOff>
    </xdr:from>
    <xdr:to>
      <xdr:col>81</xdr:col>
      <xdr:colOff>95250</xdr:colOff>
      <xdr:row>60</xdr:row>
      <xdr:rowOff>157035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71962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8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52419</xdr:rowOff>
    </xdr:from>
    <xdr:to>
      <xdr:col>77</xdr:col>
      <xdr:colOff>95250</xdr:colOff>
      <xdr:row>60</xdr:row>
      <xdr:rowOff>154019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164196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0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43370</xdr:rowOff>
    </xdr:from>
    <xdr:to>
      <xdr:col>73</xdr:col>
      <xdr:colOff>44450</xdr:colOff>
      <xdr:row>60</xdr:row>
      <xdr:rowOff>144970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155147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29496</xdr:rowOff>
    </xdr:from>
    <xdr:to>
      <xdr:col>68</xdr:col>
      <xdr:colOff>203200</xdr:colOff>
      <xdr:row>60</xdr:row>
      <xdr:rowOff>131096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141273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159321</xdr:rowOff>
    </xdr:from>
    <xdr:to>
      <xdr:col>64</xdr:col>
      <xdr:colOff>152400</xdr:colOff>
      <xdr:row>60</xdr:row>
      <xdr:rowOff>89471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99648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鷹栖町総合振興計画のもと、地域住民との意見交換を図り適量・適切な事業実施により、類似団体平均を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56896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573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8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要因としては、地方債現在高の増や財政調整基金の取り崩しによる充当可能基金の減があげられる。</a:t>
          </a:r>
          <a:endParaRPr lang="ja-JP" altLang="ja-JP" sz="1400">
            <a:effectLst/>
          </a:endParaRPr>
        </a:p>
        <a:p>
          <a:r>
            <a:rPr kumimoji="1" lang="ja-JP" altLang="ja-JP" sz="1100">
              <a:solidFill>
                <a:schemeClr val="dk1"/>
              </a:solidFill>
              <a:effectLst/>
              <a:latin typeface="+mn-lt"/>
              <a:ea typeface="+mn-ea"/>
              <a:cs typeface="+mn-cs"/>
            </a:rPr>
            <a:t>改善のため、公債費等義務的経費の削減を中心とする行財政改革を進め、財政の健全化に努める。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89626</xdr:rowOff>
    </xdr:from>
    <xdr:to>
      <xdr:col>81</xdr:col>
      <xdr:colOff>44450</xdr:colOff>
      <xdr:row>15</xdr:row>
      <xdr:rowOff>104563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661376"/>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128935</xdr:rowOff>
    </xdr:from>
    <xdr:to>
      <xdr:col>77</xdr:col>
      <xdr:colOff>44450</xdr:colOff>
      <xdr:row>15</xdr:row>
      <xdr:rowOff>89626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529235"/>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101358</xdr:rowOff>
    </xdr:from>
    <xdr:to>
      <xdr:col>72</xdr:col>
      <xdr:colOff>203200</xdr:colOff>
      <xdr:row>14</xdr:row>
      <xdr:rowOff>128935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5016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20925</xdr:rowOff>
    </xdr:from>
    <xdr:to>
      <xdr:col>68</xdr:col>
      <xdr:colOff>152400</xdr:colOff>
      <xdr:row>14</xdr:row>
      <xdr:rowOff>101358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212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25840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38826</xdr:rowOff>
    </xdr:from>
    <xdr:to>
      <xdr:col>77</xdr:col>
      <xdr:colOff>95250</xdr:colOff>
      <xdr:row>15</xdr:row>
      <xdr:rowOff>140426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125203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69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78135</xdr:rowOff>
    </xdr:from>
    <xdr:to>
      <xdr:col>73</xdr:col>
      <xdr:colOff>44450</xdr:colOff>
      <xdr:row>15</xdr:row>
      <xdr:rowOff>8285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164512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5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50558</xdr:rowOff>
    </xdr:from>
    <xdr:to>
      <xdr:col>68</xdr:col>
      <xdr:colOff>203200</xdr:colOff>
      <xdr:row>14</xdr:row>
      <xdr:rowOff>152158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136935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5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141575</xdr:rowOff>
    </xdr:from>
    <xdr:to>
      <xdr:col>64</xdr:col>
      <xdr:colOff>152400</xdr:colOff>
      <xdr:row>14</xdr:row>
      <xdr:rowOff>71725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56502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5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物件費に係る経常収支比率が類似団体平均を上回っている要因としては、臨時職員や公共施設が多いこと、施設管理経費が増加していることが主な要因である。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今後は、臨時職員数の抑制と施設管理経費の更なる削減を図り、見直しを進める。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3556</xdr:rowOff>
    </xdr:from>
    <xdr:to>
      <xdr:col>82</xdr:col>
      <xdr:colOff>107950</xdr:colOff>
      <xdr:row>20</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4325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101854</xdr:rowOff>
    </xdr:from>
    <xdr:to>
      <xdr:col>78</xdr:col>
      <xdr:colOff>69850</xdr:colOff>
      <xdr:row>20</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359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327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136144</xdr:rowOff>
    </xdr:from>
    <xdr:to>
      <xdr:col>69</xdr:col>
      <xdr:colOff>92075</xdr:colOff>
      <xdr:row>19</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222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124206</xdr:rowOff>
    </xdr:from>
    <xdr:to>
      <xdr:col>78</xdr:col>
      <xdr:colOff>120650</xdr:colOff>
      <xdr:row>20</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39133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46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51054</xdr:rowOff>
    </xdr:from>
    <xdr:to>
      <xdr:col>74</xdr:col>
      <xdr:colOff>31750</xdr:colOff>
      <xdr:row>19</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137431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扶助費に係る経常収支比率が類似団体平均を上回り、かつ上昇傾向にあ</a:t>
          </a:r>
          <a:r>
            <a:rPr kumimoji="1" lang="ja-JP" altLang="en-US" sz="1100">
              <a:solidFill>
                <a:schemeClr val="dk1"/>
              </a:solidFill>
              <a:effectLst/>
              <a:latin typeface="+mn-lt"/>
              <a:ea typeface="+mn-ea"/>
              <a:cs typeface="+mn-cs"/>
            </a:rPr>
            <a:t>ったが、令和元年度においての比率は下降傾向に転じた。</a:t>
          </a:r>
          <a:r>
            <a:rPr kumimoji="1" lang="ja-JP" altLang="ja-JP" sz="1100">
              <a:solidFill>
                <a:schemeClr val="dk1"/>
              </a:solidFill>
              <a:effectLst/>
              <a:latin typeface="+mn-lt"/>
              <a:ea typeface="+mn-ea"/>
              <a:cs typeface="+mn-cs"/>
            </a:rPr>
            <a:t>障害福祉費の額が膨らんでいることなどが</a:t>
          </a:r>
          <a:r>
            <a:rPr kumimoji="1" lang="ja-JP" altLang="en-US" sz="1100">
              <a:solidFill>
                <a:schemeClr val="dk1"/>
              </a:solidFill>
              <a:effectLst/>
              <a:latin typeface="+mn-lt"/>
              <a:ea typeface="+mn-ea"/>
              <a:cs typeface="+mn-cs"/>
            </a:rPr>
            <a:t>上昇していた要因と考えられるが、</a:t>
          </a:r>
          <a:r>
            <a:rPr kumimoji="1" lang="ja-JP" altLang="ja-JP" sz="1100">
              <a:solidFill>
                <a:schemeClr val="dk1"/>
              </a:solidFill>
              <a:effectLst/>
              <a:latin typeface="+mn-lt"/>
              <a:ea typeface="+mn-ea"/>
              <a:cs typeface="+mn-cs"/>
            </a:rPr>
            <a:t>審査等の適正化を図り、</a:t>
          </a:r>
          <a:r>
            <a:rPr kumimoji="1" lang="ja-JP" altLang="en-US" sz="1100">
              <a:solidFill>
                <a:schemeClr val="dk1"/>
              </a:solidFill>
              <a:effectLst/>
              <a:latin typeface="+mn-lt"/>
              <a:ea typeface="+mn-ea"/>
              <a:cs typeface="+mn-cs"/>
            </a:rPr>
            <a:t>さらに下降</a:t>
          </a:r>
          <a:r>
            <a:rPr kumimoji="1" lang="ja-JP" altLang="ja-JP" sz="1100">
              <a:solidFill>
                <a:schemeClr val="dk1"/>
              </a:solidFill>
              <a:effectLst/>
              <a:latin typeface="+mn-lt"/>
              <a:ea typeface="+mn-ea"/>
              <a:cs typeface="+mn-cs"/>
            </a:rPr>
            <a:t>傾向</a:t>
          </a:r>
          <a:r>
            <a:rPr kumimoji="1" lang="ja-JP" altLang="en-US" sz="1100">
              <a:solidFill>
                <a:schemeClr val="dk1"/>
              </a:solidFill>
              <a:effectLst/>
              <a:latin typeface="+mn-lt"/>
              <a:ea typeface="+mn-ea"/>
              <a:cs typeface="+mn-cs"/>
            </a:rPr>
            <a:t>が持続でき</a:t>
          </a:r>
          <a:r>
            <a:rPr kumimoji="1" lang="ja-JP" altLang="ja-JP" sz="1100">
              <a:solidFill>
                <a:schemeClr val="dk1"/>
              </a:solidFill>
              <a:effectLst/>
              <a:latin typeface="+mn-lt"/>
              <a:ea typeface="+mn-ea"/>
              <a:cs typeface="+mn-cs"/>
            </a:rPr>
            <a:t>るよう努める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137885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その他の経費に係る経常収支比率は類似団体平均並みであるが、増加傾向にある。</a:t>
          </a:r>
          <a:endParaRPr lang="ja-JP" altLang="ja-JP" sz="1400">
            <a:effectLst/>
          </a:endParaRPr>
        </a:p>
        <a:p>
          <a:r>
            <a:rPr kumimoji="1" lang="ja-JP" altLang="ja-JP" sz="1100">
              <a:solidFill>
                <a:schemeClr val="dk1"/>
              </a:solidFill>
              <a:effectLst/>
              <a:latin typeface="+mn-lt"/>
              <a:ea typeface="+mn-ea"/>
              <a:cs typeface="+mn-cs"/>
            </a:rPr>
            <a:t>今後、下水道事業については経費を節減するとともに、独立採算の原則に立ち返った料金の値上げによる健全化、国民健康保険事業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8537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853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75565</xdr:rowOff>
    </xdr:from>
    <xdr:to>
      <xdr:col>73</xdr:col>
      <xdr:colOff>180975</xdr:colOff>
      <xdr:row>58</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4821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75565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25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116205</xdr:rowOff>
    </xdr:from>
    <xdr:to>
      <xdr:col>82</xdr:col>
      <xdr:colOff>158750</xdr:colOff>
      <xdr:row>59</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24765</xdr:rowOff>
    </xdr:from>
    <xdr:to>
      <xdr:col>69</xdr:col>
      <xdr:colOff>142875</xdr:colOff>
      <xdr:row>57</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136542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補助費等に係る経常収支比率が類似団体平均を大きく下回ってる要因としては、ごみ処理などを直営及び委託業務で行っているためで、行政サービスの提供方法の差異によるものと言える。</a:t>
          </a:r>
          <a:endParaRPr lang="ja-JP" altLang="ja-JP" sz="1400">
            <a:effectLst/>
          </a:endParaRPr>
        </a:p>
        <a:p>
          <a:r>
            <a:rPr kumimoji="1" lang="ja-JP" altLang="ja-JP" sz="1100">
              <a:solidFill>
                <a:schemeClr val="dk1"/>
              </a:solidFill>
              <a:effectLst/>
              <a:latin typeface="+mn-lt"/>
              <a:ea typeface="+mn-ea"/>
              <a:cs typeface="+mn-cs"/>
            </a:rPr>
            <a:t>また、補助金を交付するのが適当な事業を行っているのかなどについて明確な基準を設けて、必要性の低い補助金は見直しや廃止を行う方針である。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6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21844</xdr:rowOff>
    </xdr:from>
    <xdr:to>
      <xdr:col>78</xdr:col>
      <xdr:colOff>69850</xdr:colOff>
      <xdr:row>34</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21844</xdr:rowOff>
    </xdr:from>
    <xdr:to>
      <xdr:col>73</xdr:col>
      <xdr:colOff>180975</xdr:colOff>
      <xdr:row>34</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851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53848</xdr:rowOff>
    </xdr:from>
    <xdr:to>
      <xdr:col>69</xdr:col>
      <xdr:colOff>92075</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8831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142494</xdr:rowOff>
    </xdr:from>
    <xdr:to>
      <xdr:col>74</xdr:col>
      <xdr:colOff>31750</xdr:colOff>
      <xdr:row>34</xdr:row>
      <xdr:rowOff>72644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82821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類似団体平均並みであるが、近年大型の整備事業が集中したことより地方債現在高が増加した影響で、地方債の元利償還金が膨らんでおり、公債費に係る経常収支比率は増加傾向である。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類似団体平均を下回る水準で推移できるように、地方債の新規発行を伴う普通建設事業を抑制する。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76708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417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76708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49276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10431</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137685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114825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が、労務単価の上昇などにより、</a:t>
          </a:r>
          <a:r>
            <a:rPr kumimoji="1" lang="ja-JP" altLang="en-US" sz="1100">
              <a:solidFill>
                <a:schemeClr val="dk1"/>
              </a:solidFill>
              <a:effectLst/>
              <a:latin typeface="+mn-lt"/>
              <a:ea typeface="+mn-ea"/>
              <a:cs typeface="+mn-cs"/>
            </a:rPr>
            <a:t>令和元年度については類似団体平均を上回った。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増加傾向にある維持補修費</a:t>
          </a:r>
          <a:r>
            <a:rPr kumimoji="1" lang="ja-JP" altLang="en-US" sz="1100">
              <a:solidFill>
                <a:schemeClr val="dk1"/>
              </a:solidFill>
              <a:effectLst/>
              <a:latin typeface="+mn-lt"/>
              <a:ea typeface="+mn-ea"/>
              <a:cs typeface="+mn-cs"/>
            </a:rPr>
            <a:t>に歯止めをかけられるよう、</a:t>
          </a:r>
          <a:r>
            <a:rPr kumimoji="1" lang="ja-JP" altLang="ja-JP" sz="1100">
              <a:solidFill>
                <a:schemeClr val="dk1"/>
              </a:solidFill>
              <a:effectLst/>
              <a:latin typeface="+mn-lt"/>
              <a:ea typeface="+mn-ea"/>
              <a:cs typeface="+mn-cs"/>
            </a:rPr>
            <a:t>行財政改革への取組を通じて削減に努める。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838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153670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73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88900</xdr:rowOff>
    </xdr:from>
    <xdr:to>
      <xdr:col>73</xdr:col>
      <xdr:colOff>180975</xdr:colOff>
      <xdr:row>76</xdr:row>
      <xdr:rowOff>43180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476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153670</xdr:rowOff>
    </xdr:from>
    <xdr:to>
      <xdr:col>69</xdr:col>
      <xdr:colOff>92075</xdr:colOff>
      <xdr:row>75</xdr:row>
      <xdr:rowOff>88900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40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38100</xdr:rowOff>
    </xdr:from>
    <xdr:to>
      <xdr:col>69</xdr:col>
      <xdr:colOff>142875</xdr:colOff>
      <xdr:row>75</xdr:row>
      <xdr:rowOff>139700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102870</xdr:rowOff>
    </xdr:from>
    <xdr:to>
      <xdr:col>65</xdr:col>
      <xdr:colOff>53975</xdr:colOff>
      <xdr:row>75</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109040</xdr:rowOff>
    </xdr:from>
    <xdr:to>
      <xdr:col>29</xdr:col>
      <xdr:colOff>127000</xdr:colOff>
      <xdr:row>18</xdr:row>
      <xdr:rowOff>9816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71315"/>
          <a:ext cx="647700" cy="7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9816</xdr:rowOff>
    </xdr:from>
    <xdr:to>
      <xdr:col>26</xdr:col>
      <xdr:colOff>50800</xdr:colOff>
      <xdr:row>18</xdr:row>
      <xdr:rowOff>48198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43541"/>
          <a:ext cx="698500" cy="3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48198</xdr:rowOff>
    </xdr:from>
    <xdr:to>
      <xdr:col>22</xdr:col>
      <xdr:colOff>114300</xdr:colOff>
      <xdr:row>18</xdr:row>
      <xdr:rowOff>70321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81923"/>
          <a:ext cx="6985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70321</xdr:rowOff>
    </xdr:from>
    <xdr:to>
      <xdr:col>18</xdr:col>
      <xdr:colOff>177800</xdr:colOff>
      <xdr:row>18</xdr:row>
      <xdr:rowOff>70823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04046"/>
          <a:ext cx="698500" cy="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58240</xdr:rowOff>
    </xdr:from>
    <xdr:to>
      <xdr:col>29</xdr:col>
      <xdr:colOff>177800</xdr:colOff>
      <xdr:row>17</xdr:row>
      <xdr:rowOff>159840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2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30317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130466</xdr:rowOff>
    </xdr:from>
    <xdr:to>
      <xdr:col>26</xdr:col>
      <xdr:colOff>101600</xdr:colOff>
      <xdr:row>18</xdr:row>
      <xdr:rowOff>60616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9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45393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79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168848</xdr:rowOff>
    </xdr:from>
    <xdr:to>
      <xdr:col>22</xdr:col>
      <xdr:colOff>165100</xdr:colOff>
      <xdr:row>18</xdr:row>
      <xdr:rowOff>98998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83775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1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19521</xdr:rowOff>
    </xdr:from>
    <xdr:to>
      <xdr:col>19</xdr:col>
      <xdr:colOff>38100</xdr:colOff>
      <xdr:row>18</xdr:row>
      <xdr:rowOff>121121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5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105898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3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20023</xdr:rowOff>
    </xdr:from>
    <xdr:to>
      <xdr:col>15</xdr:col>
      <xdr:colOff>101600</xdr:colOff>
      <xdr:row>18</xdr:row>
      <xdr:rowOff>121624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537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106401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4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312992</xdr:rowOff>
    </xdr:from>
    <xdr:to>
      <xdr:col>29</xdr:col>
      <xdr:colOff>127000</xdr:colOff>
      <xdr:row>36</xdr:row>
      <xdr:rowOff>18186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23342"/>
          <a:ext cx="647700" cy="48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290423</xdr:rowOff>
    </xdr:from>
    <xdr:to>
      <xdr:col>26</xdr:col>
      <xdr:colOff>50800</xdr:colOff>
      <xdr:row>35</xdr:row>
      <xdr:rowOff>312992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00773"/>
          <a:ext cx="698500" cy="2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228435</xdr:rowOff>
    </xdr:from>
    <xdr:to>
      <xdr:col>22</xdr:col>
      <xdr:colOff>114300</xdr:colOff>
      <xdr:row>35</xdr:row>
      <xdr:rowOff>290423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38785"/>
          <a:ext cx="698500" cy="6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228435</xdr:rowOff>
    </xdr:from>
    <xdr:to>
      <xdr:col>18</xdr:col>
      <xdr:colOff>177800</xdr:colOff>
      <xdr:row>35</xdr:row>
      <xdr:rowOff>232410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38785"/>
          <a:ext cx="698500" cy="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310286</xdr:rowOff>
    </xdr:from>
    <xdr:to>
      <xdr:col>29</xdr:col>
      <xdr:colOff>177800</xdr:colOff>
      <xdr:row>36</xdr:row>
      <xdr:rowOff>68986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2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282363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262192</xdr:rowOff>
    </xdr:from>
    <xdr:to>
      <xdr:col>26</xdr:col>
      <xdr:colOff>101600</xdr:colOff>
      <xdr:row>36</xdr:row>
      <xdr:rowOff>20892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7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5669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5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239623</xdr:rowOff>
    </xdr:from>
    <xdr:to>
      <xdr:col>22</xdr:col>
      <xdr:colOff>165100</xdr:colOff>
      <xdr:row>35</xdr:row>
      <xdr:rowOff>341223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4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326000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177635</xdr:rowOff>
    </xdr:from>
    <xdr:to>
      <xdr:col>19</xdr:col>
      <xdr:colOff>38100</xdr:colOff>
      <xdr:row>35</xdr:row>
      <xdr:rowOff>279235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8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264012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181610</xdr:rowOff>
    </xdr:from>
    <xdr:to>
      <xdr:col>15</xdr:col>
      <xdr:colOff>101600</xdr:colOff>
      <xdr:row>35</xdr:row>
      <xdr:rowOff>283210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9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267987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100701</xdr:rowOff>
    </xdr:from>
    <xdr:to>
      <xdr:col>24</xdr:col>
      <xdr:colOff>63500</xdr:colOff>
      <xdr:row>36</xdr:row>
      <xdr:rowOff>101745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2901"/>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101745</xdr:rowOff>
    </xdr:from>
    <xdr:to>
      <xdr:col>19</xdr:col>
      <xdr:colOff>177800</xdr:colOff>
      <xdr:row>36</xdr:row>
      <xdr:rowOff>141986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945"/>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141986</xdr:rowOff>
    </xdr:from>
    <xdr:to>
      <xdr:col>15</xdr:col>
      <xdr:colOff>50800</xdr:colOff>
      <xdr:row>36</xdr:row>
      <xdr:rowOff>151892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41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151892</xdr:rowOff>
    </xdr:from>
    <xdr:to>
      <xdr:col>10</xdr:col>
      <xdr:colOff>114300</xdr:colOff>
      <xdr:row>36</xdr:row>
      <xdr:rowOff>157676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4092"/>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49901</xdr:rowOff>
    </xdr:from>
    <xdr:to>
      <xdr:col>24</xdr:col>
      <xdr:colOff>114300</xdr:colOff>
      <xdr:row>36</xdr:row>
      <xdr:rowOff>151501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28328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50945</xdr:rowOff>
    </xdr:from>
    <xdr:to>
      <xdr:col>20</xdr:col>
      <xdr:colOff>38100</xdr:colOff>
      <xdr:row>36</xdr:row>
      <xdr:rowOff>152545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143672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91186</xdr:rowOff>
    </xdr:from>
    <xdr:to>
      <xdr:col>15</xdr:col>
      <xdr:colOff>101600</xdr:colOff>
      <xdr:row>37</xdr:row>
      <xdr:rowOff>21336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12463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101092</xdr:rowOff>
    </xdr:from>
    <xdr:to>
      <xdr:col>10</xdr:col>
      <xdr:colOff>165100</xdr:colOff>
      <xdr:row>37</xdr:row>
      <xdr:rowOff>31242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22369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106876</xdr:rowOff>
    </xdr:from>
    <xdr:to>
      <xdr:col>6</xdr:col>
      <xdr:colOff>38100</xdr:colOff>
      <xdr:row>37</xdr:row>
      <xdr:rowOff>37026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28153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43208</xdr:rowOff>
    </xdr:from>
    <xdr:to>
      <xdr:col>24</xdr:col>
      <xdr:colOff>63500</xdr:colOff>
      <xdr:row>54</xdr:row>
      <xdr:rowOff>62685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301508"/>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43208</xdr:rowOff>
    </xdr:from>
    <xdr:to>
      <xdr:col>19</xdr:col>
      <xdr:colOff>177800</xdr:colOff>
      <xdr:row>54</xdr:row>
      <xdr:rowOff>114152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01508"/>
          <a:ext cx="889000" cy="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114152</xdr:rowOff>
    </xdr:from>
    <xdr:to>
      <xdr:col>15</xdr:col>
      <xdr:colOff>50800</xdr:colOff>
      <xdr:row>54</xdr:row>
      <xdr:rowOff>136436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72452"/>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136436</xdr:rowOff>
    </xdr:from>
    <xdr:to>
      <xdr:col>10</xdr:col>
      <xdr:colOff>114300</xdr:colOff>
      <xdr:row>55</xdr:row>
      <xdr:rowOff>8259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94736"/>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11885</xdr:rowOff>
    </xdr:from>
    <xdr:to>
      <xdr:col>24</xdr:col>
      <xdr:colOff>114300</xdr:colOff>
      <xdr:row>54</xdr:row>
      <xdr:rowOff>113485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34762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163858</xdr:rowOff>
    </xdr:from>
    <xdr:to>
      <xdr:col>20</xdr:col>
      <xdr:colOff>38100</xdr:colOff>
      <xdr:row>54</xdr:row>
      <xdr:rowOff>94008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2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110535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2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63352</xdr:rowOff>
    </xdr:from>
    <xdr:to>
      <xdr:col>15</xdr:col>
      <xdr:colOff>101600</xdr:colOff>
      <xdr:row>54</xdr:row>
      <xdr:rowOff>164952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10029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9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85636</xdr:rowOff>
    </xdr:from>
    <xdr:to>
      <xdr:col>10</xdr:col>
      <xdr:colOff>165100</xdr:colOff>
      <xdr:row>55</xdr:row>
      <xdr:rowOff>15786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32313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1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128909</xdr:rowOff>
    </xdr:from>
    <xdr:to>
      <xdr:col>6</xdr:col>
      <xdr:colOff>38100</xdr:colOff>
      <xdr:row>55</xdr:row>
      <xdr:rowOff>59059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75586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6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129413</xdr:rowOff>
    </xdr:from>
    <xdr:to>
      <xdr:col>24</xdr:col>
      <xdr:colOff>63500</xdr:colOff>
      <xdr:row>76</xdr:row>
      <xdr:rowOff>71554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988163"/>
          <a:ext cx="838200" cy="1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73429</xdr:rowOff>
    </xdr:from>
    <xdr:to>
      <xdr:col>19</xdr:col>
      <xdr:colOff>177800</xdr:colOff>
      <xdr:row>75</xdr:row>
      <xdr:rowOff>129413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932179"/>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73429</xdr:rowOff>
    </xdr:from>
    <xdr:to>
      <xdr:col>15</xdr:col>
      <xdr:colOff>50800</xdr:colOff>
      <xdr:row>76</xdr:row>
      <xdr:rowOff>19594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932179"/>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132156</xdr:rowOff>
    </xdr:from>
    <xdr:to>
      <xdr:col>10</xdr:col>
      <xdr:colOff>114300</xdr:colOff>
      <xdr:row>76</xdr:row>
      <xdr:rowOff>19594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990906"/>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20754</xdr:rowOff>
    </xdr:from>
    <xdr:to>
      <xdr:col>24</xdr:col>
      <xdr:colOff>114300</xdr:colOff>
      <xdr:row>76</xdr:row>
      <xdr:rowOff>122354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43632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0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78613</xdr:rowOff>
    </xdr:from>
    <xdr:to>
      <xdr:col>20</xdr:col>
      <xdr:colOff>38100</xdr:colOff>
      <xdr:row>76</xdr:row>
      <xdr:rowOff>8762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37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25290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22629</xdr:rowOff>
    </xdr:from>
    <xdr:to>
      <xdr:col>15</xdr:col>
      <xdr:colOff>101600</xdr:colOff>
      <xdr:row>75</xdr:row>
      <xdr:rowOff>124229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8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140756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6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140243</xdr:rowOff>
    </xdr:from>
    <xdr:to>
      <xdr:col>10</xdr:col>
      <xdr:colOff>165100</xdr:colOff>
      <xdr:row>76</xdr:row>
      <xdr:rowOff>70393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9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86920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81356</xdr:rowOff>
    </xdr:from>
    <xdr:to>
      <xdr:col>6</xdr:col>
      <xdr:colOff>38100</xdr:colOff>
      <xdr:row>76</xdr:row>
      <xdr:rowOff>11506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28033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162723</xdr:rowOff>
    </xdr:from>
    <xdr:to>
      <xdr:col>24</xdr:col>
      <xdr:colOff>63500</xdr:colOff>
      <xdr:row>96</xdr:row>
      <xdr:rowOff>80933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0473"/>
          <a:ext cx="838200" cy="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80933</xdr:rowOff>
    </xdr:from>
    <xdr:to>
      <xdr:col>19</xdr:col>
      <xdr:colOff>177800</xdr:colOff>
      <xdr:row>96</xdr:row>
      <xdr:rowOff>124988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40133"/>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124988</xdr:rowOff>
    </xdr:from>
    <xdr:to>
      <xdr:col>15</xdr:col>
      <xdr:colOff>50800</xdr:colOff>
      <xdr:row>96</xdr:row>
      <xdr:rowOff>168912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4188"/>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168912</xdr:rowOff>
    </xdr:from>
    <xdr:to>
      <xdr:col>10</xdr:col>
      <xdr:colOff>114300</xdr:colOff>
      <xdr:row>97</xdr:row>
      <xdr:rowOff>78484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28112"/>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111923</xdr:rowOff>
    </xdr:from>
    <xdr:to>
      <xdr:col>24</xdr:col>
      <xdr:colOff>114300</xdr:colOff>
      <xdr:row>96</xdr:row>
      <xdr:rowOff>42073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134800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5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30133</xdr:rowOff>
    </xdr:from>
    <xdr:to>
      <xdr:col>20</xdr:col>
      <xdr:colOff>38100</xdr:colOff>
      <xdr:row>96</xdr:row>
      <xdr:rowOff>131733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74188</xdr:rowOff>
    </xdr:from>
    <xdr:to>
      <xdr:col>15</xdr:col>
      <xdr:colOff>101600</xdr:colOff>
      <xdr:row>97</xdr:row>
      <xdr:rowOff>4338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166915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118112</xdr:rowOff>
    </xdr:from>
    <xdr:to>
      <xdr:col>10</xdr:col>
      <xdr:colOff>165100</xdr:colOff>
      <xdr:row>97</xdr:row>
      <xdr:rowOff>48262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39389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27684</xdr:rowOff>
    </xdr:from>
    <xdr:to>
      <xdr:col>6</xdr:col>
      <xdr:colOff>38100</xdr:colOff>
      <xdr:row>97</xdr:row>
      <xdr:rowOff>129284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120411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5436</xdr:rowOff>
    </xdr:from>
    <xdr:to>
      <xdr:col>55</xdr:col>
      <xdr:colOff>0</xdr:colOff>
      <xdr:row>36</xdr:row>
      <xdr:rowOff>71314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77636"/>
          <a:ext cx="838200" cy="6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48309</xdr:rowOff>
    </xdr:from>
    <xdr:to>
      <xdr:col>50</xdr:col>
      <xdr:colOff>114300</xdr:colOff>
      <xdr:row>36</xdr:row>
      <xdr:rowOff>71314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20509"/>
          <a:ext cx="889000" cy="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22280</xdr:rowOff>
    </xdr:from>
    <xdr:to>
      <xdr:col>45</xdr:col>
      <xdr:colOff>177800</xdr:colOff>
      <xdr:row>36</xdr:row>
      <xdr:rowOff>48309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94480"/>
          <a:ext cx="8890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22280</xdr:rowOff>
    </xdr:from>
    <xdr:to>
      <xdr:col>41</xdr:col>
      <xdr:colOff>50800</xdr:colOff>
      <xdr:row>36</xdr:row>
      <xdr:rowOff>80614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94480"/>
          <a:ext cx="889000" cy="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126086</xdr:rowOff>
    </xdr:from>
    <xdr:to>
      <xdr:col>55</xdr:col>
      <xdr:colOff>50800</xdr:colOff>
      <xdr:row>36</xdr:row>
      <xdr:rowOff>56236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104513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0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20514</xdr:rowOff>
    </xdr:from>
    <xdr:to>
      <xdr:col>50</xdr:col>
      <xdr:colOff>165100</xdr:colOff>
      <xdr:row>36</xdr:row>
      <xdr:rowOff>122114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113241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168959</xdr:rowOff>
    </xdr:from>
    <xdr:to>
      <xdr:col>46</xdr:col>
      <xdr:colOff>38100</xdr:colOff>
      <xdr:row>36</xdr:row>
      <xdr:rowOff>99109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90236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6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142930</xdr:rowOff>
    </xdr:from>
    <xdr:to>
      <xdr:col>41</xdr:col>
      <xdr:colOff>101600</xdr:colOff>
      <xdr:row>36</xdr:row>
      <xdr:rowOff>73080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64207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3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29814</xdr:rowOff>
    </xdr:from>
    <xdr:to>
      <xdr:col>36</xdr:col>
      <xdr:colOff>165100</xdr:colOff>
      <xdr:row>36</xdr:row>
      <xdr:rowOff>131414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122541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29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78391</xdr:rowOff>
    </xdr:from>
    <xdr:to>
      <xdr:col>55</xdr:col>
      <xdr:colOff>0</xdr:colOff>
      <xdr:row>58</xdr:row>
      <xdr:rowOff>49664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51041"/>
          <a:ext cx="8382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78391</xdr:rowOff>
    </xdr:from>
    <xdr:to>
      <xdr:col>50</xdr:col>
      <xdr:colOff>114300</xdr:colOff>
      <xdr:row>57</xdr:row>
      <xdr:rowOff>96451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51041"/>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146049</xdr:rowOff>
    </xdr:from>
    <xdr:to>
      <xdr:col>45</xdr:col>
      <xdr:colOff>177800</xdr:colOff>
      <xdr:row>57</xdr:row>
      <xdr:rowOff>96451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47249"/>
          <a:ext cx="889000" cy="1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146049</xdr:rowOff>
    </xdr:from>
    <xdr:to>
      <xdr:col>41</xdr:col>
      <xdr:colOff>50800</xdr:colOff>
      <xdr:row>58</xdr:row>
      <xdr:rowOff>19047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47249"/>
          <a:ext cx="889000" cy="21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170314</xdr:rowOff>
    </xdr:from>
    <xdr:to>
      <xdr:col>55</xdr:col>
      <xdr:colOff>50800</xdr:colOff>
      <xdr:row>58</xdr:row>
      <xdr:rowOff>100464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85241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27591</xdr:rowOff>
    </xdr:from>
    <xdr:to>
      <xdr:col>50</xdr:col>
      <xdr:colOff>165100</xdr:colOff>
      <xdr:row>57</xdr:row>
      <xdr:rowOff>129191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120318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9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45651</xdr:rowOff>
    </xdr:from>
    <xdr:to>
      <xdr:col>46</xdr:col>
      <xdr:colOff>38100</xdr:colOff>
      <xdr:row>57</xdr:row>
      <xdr:rowOff>147251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138378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95249</xdr:rowOff>
    </xdr:from>
    <xdr:to>
      <xdr:col>41</xdr:col>
      <xdr:colOff>101600</xdr:colOff>
      <xdr:row>57</xdr:row>
      <xdr:rowOff>25399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41926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139697</xdr:rowOff>
    </xdr:from>
    <xdr:to>
      <xdr:col>36</xdr:col>
      <xdr:colOff>165100</xdr:colOff>
      <xdr:row>58</xdr:row>
      <xdr:rowOff>69847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60974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0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131483</xdr:rowOff>
    </xdr:from>
    <xdr:to>
      <xdr:col>55</xdr:col>
      <xdr:colOff>0</xdr:colOff>
      <xdr:row>78</xdr:row>
      <xdr:rowOff>138218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4583"/>
          <a:ext cx="8382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92704</xdr:rowOff>
    </xdr:from>
    <xdr:to>
      <xdr:col>50</xdr:col>
      <xdr:colOff>114300</xdr:colOff>
      <xdr:row>78</xdr:row>
      <xdr:rowOff>138218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5804"/>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61007</xdr:rowOff>
    </xdr:from>
    <xdr:to>
      <xdr:col>45</xdr:col>
      <xdr:colOff>177800</xdr:colOff>
      <xdr:row>78</xdr:row>
      <xdr:rowOff>92704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4107"/>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61007</xdr:rowOff>
    </xdr:from>
    <xdr:to>
      <xdr:col>41</xdr:col>
      <xdr:colOff>50800</xdr:colOff>
      <xdr:row>78</xdr:row>
      <xdr:rowOff>87173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4107"/>
          <a:ext cx="8890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80683</xdr:rowOff>
    </xdr:from>
    <xdr:to>
      <xdr:col>55</xdr:col>
      <xdr:colOff>50800</xdr:colOff>
      <xdr:row>79</xdr:row>
      <xdr:rowOff>10833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167060</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87418</xdr:rowOff>
    </xdr:from>
    <xdr:to>
      <xdr:col>50</xdr:col>
      <xdr:colOff>165100</xdr:colOff>
      <xdr:row>79</xdr:row>
      <xdr:rowOff>17568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8695</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41904</xdr:rowOff>
    </xdr:from>
    <xdr:to>
      <xdr:col>46</xdr:col>
      <xdr:colOff>38100</xdr:colOff>
      <xdr:row>78</xdr:row>
      <xdr:rowOff>143504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134631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10207</xdr:rowOff>
    </xdr:from>
    <xdr:to>
      <xdr:col>41</xdr:col>
      <xdr:colOff>101600</xdr:colOff>
      <xdr:row>78</xdr:row>
      <xdr:rowOff>111807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102934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36373</xdr:rowOff>
    </xdr:from>
    <xdr:to>
      <xdr:col>36</xdr:col>
      <xdr:colOff>165100</xdr:colOff>
      <xdr:row>78</xdr:row>
      <xdr:rowOff>137973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129100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114413</xdr:rowOff>
    </xdr:from>
    <xdr:to>
      <xdr:col>55</xdr:col>
      <xdr:colOff>0</xdr:colOff>
      <xdr:row>98</xdr:row>
      <xdr:rowOff>13934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73613"/>
          <a:ext cx="838200" cy="2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114413</xdr:rowOff>
    </xdr:from>
    <xdr:to>
      <xdr:col>50</xdr:col>
      <xdr:colOff>114300</xdr:colOff>
      <xdr:row>96</xdr:row>
      <xdr:rowOff>161669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73613"/>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161669</xdr:rowOff>
    </xdr:from>
    <xdr:to>
      <xdr:col>45</xdr:col>
      <xdr:colOff>177800</xdr:colOff>
      <xdr:row>97</xdr:row>
      <xdr:rowOff>126909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20869"/>
          <a:ext cx="889000" cy="1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126909</xdr:rowOff>
    </xdr:from>
    <xdr:to>
      <xdr:col>41</xdr:col>
      <xdr:colOff>50800</xdr:colOff>
      <xdr:row>98</xdr:row>
      <xdr:rowOff>72309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7559"/>
          <a:ext cx="889000" cy="1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134584</xdr:rowOff>
    </xdr:from>
    <xdr:to>
      <xdr:col>55</xdr:col>
      <xdr:colOff>50800</xdr:colOff>
      <xdr:row>98</xdr:row>
      <xdr:rowOff>64734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113011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63613</xdr:rowOff>
    </xdr:from>
    <xdr:to>
      <xdr:col>50</xdr:col>
      <xdr:colOff>165100</xdr:colOff>
      <xdr:row>96</xdr:row>
      <xdr:rowOff>165213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9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110869</xdr:rowOff>
    </xdr:from>
    <xdr:to>
      <xdr:col>46</xdr:col>
      <xdr:colOff>38100</xdr:colOff>
      <xdr:row>97</xdr:row>
      <xdr:rowOff>41019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57546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4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76109</xdr:rowOff>
    </xdr:from>
    <xdr:to>
      <xdr:col>41</xdr:col>
      <xdr:colOff>101600</xdr:colOff>
      <xdr:row>98</xdr:row>
      <xdr:rowOff>6259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22786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21509</xdr:rowOff>
    </xdr:from>
    <xdr:to>
      <xdr:col>36</xdr:col>
      <xdr:colOff>165100</xdr:colOff>
      <xdr:row>98</xdr:row>
      <xdr:rowOff>123109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114236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97210</xdr:rowOff>
    </xdr:from>
    <xdr:to>
      <xdr:col>85</xdr:col>
      <xdr:colOff>127000</xdr:colOff>
      <xdr:row>39</xdr:row>
      <xdr:rowOff>97798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3760"/>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97210</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83760"/>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94065</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0615"/>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88164</xdr:rowOff>
    </xdr:from>
    <xdr:to>
      <xdr:col>71</xdr:col>
      <xdr:colOff>177800</xdr:colOff>
      <xdr:row>39</xdr:row>
      <xdr:rowOff>94065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74714"/>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46998</xdr:rowOff>
    </xdr:from>
    <xdr:to>
      <xdr:col>85</xdr:col>
      <xdr:colOff>177800</xdr:colOff>
      <xdr:row>39</xdr:row>
      <xdr:rowOff>148598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46410</xdr:rowOff>
    </xdr:from>
    <xdr:to>
      <xdr:col>81</xdr:col>
      <xdr:colOff>101600</xdr:colOff>
      <xdr:row>39</xdr:row>
      <xdr:rowOff>148010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139137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825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43265</xdr:rowOff>
    </xdr:from>
    <xdr:to>
      <xdr:col>72</xdr:col>
      <xdr:colOff>38100</xdr:colOff>
      <xdr:row>39</xdr:row>
      <xdr:rowOff>144865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135992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37364</xdr:rowOff>
    </xdr:from>
    <xdr:to>
      <xdr:col>67</xdr:col>
      <xdr:colOff>101600</xdr:colOff>
      <xdr:row>39</xdr:row>
      <xdr:rowOff>138964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130091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57299</xdr:rowOff>
    </xdr:from>
    <xdr:to>
      <xdr:col>85</xdr:col>
      <xdr:colOff>127000</xdr:colOff>
      <xdr:row>76</xdr:row>
      <xdr:rowOff>68441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87499"/>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57299</xdr:rowOff>
    </xdr:from>
    <xdr:to>
      <xdr:col>81</xdr:col>
      <xdr:colOff>50800</xdr:colOff>
      <xdr:row>76</xdr:row>
      <xdr:rowOff>71275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87499"/>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71275</xdr:rowOff>
    </xdr:from>
    <xdr:to>
      <xdr:col>76</xdr:col>
      <xdr:colOff>114300</xdr:colOff>
      <xdr:row>76</xdr:row>
      <xdr:rowOff>78980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01475"/>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78980</xdr:rowOff>
    </xdr:from>
    <xdr:to>
      <xdr:col>71</xdr:col>
      <xdr:colOff>177800</xdr:colOff>
      <xdr:row>76</xdr:row>
      <xdr:rowOff>81133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09180"/>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17641</xdr:rowOff>
    </xdr:from>
    <xdr:to>
      <xdr:col>85</xdr:col>
      <xdr:colOff>177800</xdr:colOff>
      <xdr:row>76</xdr:row>
      <xdr:rowOff>119241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167518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6499</xdr:rowOff>
    </xdr:from>
    <xdr:to>
      <xdr:col>81</xdr:col>
      <xdr:colOff>101600</xdr:colOff>
      <xdr:row>76</xdr:row>
      <xdr:rowOff>108099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99226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20475</xdr:rowOff>
    </xdr:from>
    <xdr:to>
      <xdr:col>76</xdr:col>
      <xdr:colOff>165100</xdr:colOff>
      <xdr:row>76</xdr:row>
      <xdr:rowOff>122075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113202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28180</xdr:rowOff>
    </xdr:from>
    <xdr:to>
      <xdr:col>72</xdr:col>
      <xdr:colOff>38100</xdr:colOff>
      <xdr:row>76</xdr:row>
      <xdr:rowOff>129780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120907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5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30333</xdr:rowOff>
    </xdr:from>
    <xdr:to>
      <xdr:col>67</xdr:col>
      <xdr:colOff>101600</xdr:colOff>
      <xdr:row>76</xdr:row>
      <xdr:rowOff>131933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123060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91573</xdr:rowOff>
    </xdr:from>
    <xdr:to>
      <xdr:col>85</xdr:col>
      <xdr:colOff>127000</xdr:colOff>
      <xdr:row>98</xdr:row>
      <xdr:rowOff>96385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93673"/>
          <a:ext cx="8382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60113</xdr:rowOff>
    </xdr:from>
    <xdr:to>
      <xdr:col>81</xdr:col>
      <xdr:colOff>50800</xdr:colOff>
      <xdr:row>98</xdr:row>
      <xdr:rowOff>91573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2213"/>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60113</xdr:rowOff>
    </xdr:from>
    <xdr:to>
      <xdr:col>76</xdr:col>
      <xdr:colOff>114300</xdr:colOff>
      <xdr:row>98</xdr:row>
      <xdr:rowOff>75191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2213"/>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75191</xdr:rowOff>
    </xdr:from>
    <xdr:to>
      <xdr:col>71</xdr:col>
      <xdr:colOff>177800</xdr:colOff>
      <xdr:row>98</xdr:row>
      <xdr:rowOff>83700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77291"/>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45585</xdr:rowOff>
    </xdr:from>
    <xdr:to>
      <xdr:col>85</xdr:col>
      <xdr:colOff>177800</xdr:colOff>
      <xdr:row>98</xdr:row>
      <xdr:rowOff>147185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131962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40773</xdr:rowOff>
    </xdr:from>
    <xdr:to>
      <xdr:col>81</xdr:col>
      <xdr:colOff>101600</xdr:colOff>
      <xdr:row>98</xdr:row>
      <xdr:rowOff>142373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133500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9313</xdr:rowOff>
    </xdr:from>
    <xdr:to>
      <xdr:col>76</xdr:col>
      <xdr:colOff>165100</xdr:colOff>
      <xdr:row>98</xdr:row>
      <xdr:rowOff>110913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102040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24391</xdr:rowOff>
    </xdr:from>
    <xdr:to>
      <xdr:col>72</xdr:col>
      <xdr:colOff>38100</xdr:colOff>
      <xdr:row>98</xdr:row>
      <xdr:rowOff>125991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117118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32900</xdr:rowOff>
    </xdr:from>
    <xdr:to>
      <xdr:col>67</xdr:col>
      <xdr:colOff>101600</xdr:colOff>
      <xdr:row>98</xdr:row>
      <xdr:rowOff>134500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125627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137208</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2308"/>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134510</xdr:rowOff>
    </xdr:from>
    <xdr:to>
      <xdr:col>102</xdr:col>
      <xdr:colOff>114300</xdr:colOff>
      <xdr:row>38</xdr:row>
      <xdr:rowOff>137208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49610"/>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86408</xdr:rowOff>
    </xdr:from>
    <xdr:to>
      <xdr:col>102</xdr:col>
      <xdr:colOff>165100</xdr:colOff>
      <xdr:row>39</xdr:row>
      <xdr:rowOff>16558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7685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94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83710</xdr:rowOff>
    </xdr:from>
    <xdr:to>
      <xdr:col>98</xdr:col>
      <xdr:colOff>38100</xdr:colOff>
      <xdr:row>39</xdr:row>
      <xdr:rowOff>13860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4987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9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893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42811</xdr:rowOff>
    </xdr:from>
    <xdr:to>
      <xdr:col>111</xdr:col>
      <xdr:colOff>177800</xdr:colOff>
      <xdr:row>59</xdr:row>
      <xdr:rowOff>43383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83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42811</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836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163461</xdr:rowOff>
    </xdr:from>
    <xdr:to>
      <xdr:col>107</xdr:col>
      <xdr:colOff>101600</xdr:colOff>
      <xdr:row>59</xdr:row>
      <xdr:rowOff>93611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84738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00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72179</xdr:rowOff>
    </xdr:from>
    <xdr:to>
      <xdr:col>116</xdr:col>
      <xdr:colOff>63500</xdr:colOff>
      <xdr:row>76</xdr:row>
      <xdr:rowOff>102157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02379"/>
          <a:ext cx="8382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102157</xdr:rowOff>
    </xdr:from>
    <xdr:to>
      <xdr:col>111</xdr:col>
      <xdr:colOff>177800</xdr:colOff>
      <xdr:row>76</xdr:row>
      <xdr:rowOff>102888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3235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102888</xdr:rowOff>
    </xdr:from>
    <xdr:to>
      <xdr:col>107</xdr:col>
      <xdr:colOff>50800</xdr:colOff>
      <xdr:row>76</xdr:row>
      <xdr:rowOff>103124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3088"/>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103124</xdr:rowOff>
    </xdr:from>
    <xdr:to>
      <xdr:col>102</xdr:col>
      <xdr:colOff>114300</xdr:colOff>
      <xdr:row>76</xdr:row>
      <xdr:rowOff>132400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33324"/>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21379</xdr:rowOff>
    </xdr:from>
    <xdr:to>
      <xdr:col>116</xdr:col>
      <xdr:colOff>114300</xdr:colOff>
      <xdr:row>76</xdr:row>
      <xdr:rowOff>122979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171256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51357</xdr:rowOff>
    </xdr:from>
    <xdr:to>
      <xdr:col>112</xdr:col>
      <xdr:colOff>38100</xdr:colOff>
      <xdr:row>76</xdr:row>
      <xdr:rowOff>152957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144084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7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52088</xdr:rowOff>
    </xdr:from>
    <xdr:to>
      <xdr:col>107</xdr:col>
      <xdr:colOff>101600</xdr:colOff>
      <xdr:row>76</xdr:row>
      <xdr:rowOff>153688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144815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7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52324</xdr:rowOff>
    </xdr:from>
    <xdr:to>
      <xdr:col>102</xdr:col>
      <xdr:colOff>165100</xdr:colOff>
      <xdr:row>76</xdr:row>
      <xdr:rowOff>153924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145051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81600</xdr:rowOff>
    </xdr:from>
    <xdr:to>
      <xdr:col>98</xdr:col>
      <xdr:colOff>38100</xdr:colOff>
      <xdr:row>77</xdr:row>
      <xdr:rowOff>11750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歳出決算総額は、住民１人当たり</a:t>
          </a:r>
          <a:r>
            <a:rPr kumimoji="1" lang="ja-JP" altLang="en-US" sz="1100">
              <a:solidFill>
                <a:schemeClr val="dk1"/>
              </a:solidFill>
              <a:effectLst/>
              <a:latin typeface="+mn-lt"/>
              <a:ea typeface="+mn-ea"/>
              <a:cs typeface="+mn-cs"/>
            </a:rPr>
            <a:t>７７９</a:t>
          </a:r>
          <a:r>
            <a:rPr kumimoji="1" lang="ja-JP" altLang="ja-JP" sz="1100">
              <a:solidFill>
                <a:schemeClr val="dk1"/>
              </a:solidFill>
              <a:effectLst/>
              <a:latin typeface="+mn-lt"/>
              <a:ea typeface="+mn-ea"/>
              <a:cs typeface="+mn-cs"/>
            </a:rPr>
            <a:t>千円となっている。人件費・補助費等・公債費は類似団体平均と比べて低い水準にある。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物件費と維持補修費は、類似団体と比較して、１人当たりのコストが高い状況になっている。これは、臨時職員や公共施設の増加によるものである。</a:t>
          </a:r>
          <a:endParaRPr lang="ja-JP" altLang="ja-JP" sz="1400">
            <a:effectLst/>
          </a:endParaRPr>
        </a:p>
        <a:p>
          <a:r>
            <a:rPr kumimoji="1" lang="ja-JP" altLang="ja-JP" sz="1100">
              <a:solidFill>
                <a:schemeClr val="dk1"/>
              </a:solidFill>
              <a:effectLst/>
              <a:latin typeface="+mn-lt"/>
              <a:ea typeface="+mn-ea"/>
              <a:cs typeface="+mn-cs"/>
            </a:rPr>
            <a:t>このため、公共施設等総合管理計画に基づき、事業の取捨選択を徹底していくことで、事業費の減少を目指すこととしている。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6,821
6,818
139.42
5,464,963
5,315,350
146,795
3,089,720
6,306,259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63881</xdr:rowOff>
    </xdr:from>
    <xdr:to>
      <xdr:col>24</xdr:col>
      <xdr:colOff>63500</xdr:colOff>
      <xdr:row>37</xdr:row>
      <xdr:rowOff>90932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753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90932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3650"/>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0</xdr:rowOff>
    </xdr:from>
    <xdr:to>
      <xdr:col>15</xdr:col>
      <xdr:colOff>50800</xdr:colOff>
      <xdr:row>37</xdr:row>
      <xdr:rowOff>59436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365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130683</xdr:rowOff>
    </xdr:from>
    <xdr:to>
      <xdr:col>10</xdr:col>
      <xdr:colOff>114300</xdr:colOff>
      <xdr:row>37</xdr:row>
      <xdr:rowOff>59436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2883"/>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13081</xdr:rowOff>
    </xdr:from>
    <xdr:to>
      <xdr:col>24</xdr:col>
      <xdr:colOff>114300</xdr:colOff>
      <xdr:row>37</xdr:row>
      <xdr:rowOff>114681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162958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40132</xdr:rowOff>
    </xdr:from>
    <xdr:to>
      <xdr:col>20</xdr:col>
      <xdr:colOff>38100</xdr:colOff>
      <xdr:row>37</xdr:row>
      <xdr:rowOff>141732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120650</xdr:rowOff>
    </xdr:from>
    <xdr:to>
      <xdr:col>15</xdr:col>
      <xdr:colOff>101600</xdr:colOff>
      <xdr:row>37</xdr:row>
      <xdr:rowOff>50800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8636</xdr:rowOff>
    </xdr:from>
    <xdr:to>
      <xdr:col>10</xdr:col>
      <xdr:colOff>165100</xdr:colOff>
      <xdr:row>37</xdr:row>
      <xdr:rowOff>110236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101363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79883</xdr:rowOff>
    </xdr:from>
    <xdr:to>
      <xdr:col>6</xdr:col>
      <xdr:colOff>38100</xdr:colOff>
      <xdr:row>37</xdr:row>
      <xdr:rowOff>10033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63085</xdr:rowOff>
    </xdr:from>
    <xdr:to>
      <xdr:col>24</xdr:col>
      <xdr:colOff>63500</xdr:colOff>
      <xdr:row>58</xdr:row>
      <xdr:rowOff>83052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7185"/>
          <a:ext cx="8382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65789</xdr:rowOff>
    </xdr:from>
    <xdr:to>
      <xdr:col>19</xdr:col>
      <xdr:colOff>177800</xdr:colOff>
      <xdr:row>58</xdr:row>
      <xdr:rowOff>83052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9889"/>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65274</xdr:rowOff>
    </xdr:from>
    <xdr:to>
      <xdr:col>15</xdr:col>
      <xdr:colOff>50800</xdr:colOff>
      <xdr:row>58</xdr:row>
      <xdr:rowOff>65789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9374"/>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65274</xdr:rowOff>
    </xdr:from>
    <xdr:to>
      <xdr:col>10</xdr:col>
      <xdr:colOff>114300</xdr:colOff>
      <xdr:row>58</xdr:row>
      <xdr:rowOff>75824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9374"/>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12285</xdr:rowOff>
    </xdr:from>
    <xdr:to>
      <xdr:col>24</xdr:col>
      <xdr:colOff>114300</xdr:colOff>
      <xdr:row>58</xdr:row>
      <xdr:rowOff>113885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98662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32252</xdr:rowOff>
    </xdr:from>
    <xdr:to>
      <xdr:col>20</xdr:col>
      <xdr:colOff>38100</xdr:colOff>
      <xdr:row>58</xdr:row>
      <xdr:rowOff>133852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124979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14989</xdr:rowOff>
    </xdr:from>
    <xdr:to>
      <xdr:col>15</xdr:col>
      <xdr:colOff>101600</xdr:colOff>
      <xdr:row>58</xdr:row>
      <xdr:rowOff>116589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107716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14474</xdr:rowOff>
    </xdr:from>
    <xdr:to>
      <xdr:col>10</xdr:col>
      <xdr:colOff>165100</xdr:colOff>
      <xdr:row>58</xdr:row>
      <xdr:rowOff>116074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107201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25024</xdr:rowOff>
    </xdr:from>
    <xdr:to>
      <xdr:col>6</xdr:col>
      <xdr:colOff>38100</xdr:colOff>
      <xdr:row>58</xdr:row>
      <xdr:rowOff>126624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117751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87227</xdr:rowOff>
    </xdr:from>
    <xdr:to>
      <xdr:col>24</xdr:col>
      <xdr:colOff>63500</xdr:colOff>
      <xdr:row>76</xdr:row>
      <xdr:rowOff>153312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7427"/>
          <a:ext cx="838200" cy="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153312</xdr:rowOff>
    </xdr:from>
    <xdr:to>
      <xdr:col>19</xdr:col>
      <xdr:colOff>177800</xdr:colOff>
      <xdr:row>76</xdr:row>
      <xdr:rowOff>162085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3512"/>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123382</xdr:rowOff>
    </xdr:from>
    <xdr:to>
      <xdr:col>15</xdr:col>
      <xdr:colOff>50800</xdr:colOff>
      <xdr:row>76</xdr:row>
      <xdr:rowOff>162085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82132"/>
          <a:ext cx="889000" cy="2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123382</xdr:rowOff>
    </xdr:from>
    <xdr:to>
      <xdr:col>10</xdr:col>
      <xdr:colOff>114300</xdr:colOff>
      <xdr:row>77</xdr:row>
      <xdr:rowOff>30242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2132"/>
          <a:ext cx="889000" cy="2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36427</xdr:rowOff>
    </xdr:from>
    <xdr:to>
      <xdr:col>24</xdr:col>
      <xdr:colOff>114300</xdr:colOff>
      <xdr:row>76</xdr:row>
      <xdr:rowOff>138027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102512</xdr:rowOff>
    </xdr:from>
    <xdr:to>
      <xdr:col>20</xdr:col>
      <xdr:colOff>38100</xdr:colOff>
      <xdr:row>77</xdr:row>
      <xdr:rowOff>32662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23789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111285</xdr:rowOff>
    </xdr:from>
    <xdr:to>
      <xdr:col>15</xdr:col>
      <xdr:colOff>101600</xdr:colOff>
      <xdr:row>77</xdr:row>
      <xdr:rowOff>41435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32562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72582</xdr:rowOff>
    </xdr:from>
    <xdr:to>
      <xdr:col>10</xdr:col>
      <xdr:colOff>165100</xdr:colOff>
      <xdr:row>76</xdr:row>
      <xdr:rowOff>2732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19259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150892</xdr:rowOff>
    </xdr:from>
    <xdr:to>
      <xdr:col>6</xdr:col>
      <xdr:colOff>38100</xdr:colOff>
      <xdr:row>77</xdr:row>
      <xdr:rowOff>81042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72169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135421</xdr:rowOff>
    </xdr:from>
    <xdr:to>
      <xdr:col>24</xdr:col>
      <xdr:colOff>63500</xdr:colOff>
      <xdr:row>97</xdr:row>
      <xdr:rowOff>149854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66071"/>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135421</xdr:rowOff>
    </xdr:from>
    <xdr:to>
      <xdr:col>19</xdr:col>
      <xdr:colOff>177800</xdr:colOff>
      <xdr:row>97</xdr:row>
      <xdr:rowOff>146179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6071"/>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146179</xdr:rowOff>
    </xdr:from>
    <xdr:to>
      <xdr:col>15</xdr:col>
      <xdr:colOff>50800</xdr:colOff>
      <xdr:row>97</xdr:row>
      <xdr:rowOff>160530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6829"/>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160530</xdr:rowOff>
    </xdr:from>
    <xdr:to>
      <xdr:col>10</xdr:col>
      <xdr:colOff>114300</xdr:colOff>
      <xdr:row>97</xdr:row>
      <xdr:rowOff>160924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91180"/>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99054</xdr:rowOff>
    </xdr:from>
    <xdr:to>
      <xdr:col>24</xdr:col>
      <xdr:colOff>114300</xdr:colOff>
      <xdr:row>98</xdr:row>
      <xdr:rowOff>29204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13981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84621</xdr:rowOff>
    </xdr:from>
    <xdr:to>
      <xdr:col>20</xdr:col>
      <xdr:colOff>38100</xdr:colOff>
      <xdr:row>98</xdr:row>
      <xdr:rowOff>14771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95379</xdr:rowOff>
    </xdr:from>
    <xdr:to>
      <xdr:col>15</xdr:col>
      <xdr:colOff>101600</xdr:colOff>
      <xdr:row>98</xdr:row>
      <xdr:rowOff>25529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16656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109730</xdr:rowOff>
    </xdr:from>
    <xdr:to>
      <xdr:col>10</xdr:col>
      <xdr:colOff>165100</xdr:colOff>
      <xdr:row>98</xdr:row>
      <xdr:rowOff>39880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31007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110124</xdr:rowOff>
    </xdr:from>
    <xdr:to>
      <xdr:col>6</xdr:col>
      <xdr:colOff>38100</xdr:colOff>
      <xdr:row>98</xdr:row>
      <xdr:rowOff>40274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31401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76510</xdr:rowOff>
    </xdr:from>
    <xdr:to>
      <xdr:col>55</xdr:col>
      <xdr:colOff>0</xdr:colOff>
      <xdr:row>57</xdr:row>
      <xdr:rowOff>85197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916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75303</xdr:rowOff>
    </xdr:from>
    <xdr:to>
      <xdr:col>50</xdr:col>
      <xdr:colOff>114300</xdr:colOff>
      <xdr:row>57</xdr:row>
      <xdr:rowOff>76510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47953"/>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135189</xdr:rowOff>
    </xdr:from>
    <xdr:to>
      <xdr:col>45</xdr:col>
      <xdr:colOff>177800</xdr:colOff>
      <xdr:row>57</xdr:row>
      <xdr:rowOff>75303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36389"/>
          <a:ext cx="889000" cy="1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135189</xdr:rowOff>
    </xdr:from>
    <xdr:to>
      <xdr:col>41</xdr:col>
      <xdr:colOff>50800</xdr:colOff>
      <xdr:row>57</xdr:row>
      <xdr:rowOff>40012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36389"/>
          <a:ext cx="889000" cy="7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34397</xdr:rowOff>
    </xdr:from>
    <xdr:to>
      <xdr:col>55</xdr:col>
      <xdr:colOff>50800</xdr:colOff>
      <xdr:row>57</xdr:row>
      <xdr:rowOff>135997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12824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25710</xdr:rowOff>
    </xdr:from>
    <xdr:to>
      <xdr:col>50</xdr:col>
      <xdr:colOff>165100</xdr:colOff>
      <xdr:row>57</xdr:row>
      <xdr:rowOff>127310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143837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7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24503</xdr:rowOff>
    </xdr:from>
    <xdr:to>
      <xdr:col>46</xdr:col>
      <xdr:colOff>38100</xdr:colOff>
      <xdr:row>57</xdr:row>
      <xdr:rowOff>126103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117230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88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84389</xdr:rowOff>
    </xdr:from>
    <xdr:to>
      <xdr:col>41</xdr:col>
      <xdr:colOff>101600</xdr:colOff>
      <xdr:row>57</xdr:row>
      <xdr:rowOff>14539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31066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46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160662</xdr:rowOff>
    </xdr:from>
    <xdr:to>
      <xdr:col>36</xdr:col>
      <xdr:colOff>165100</xdr:colOff>
      <xdr:row>57</xdr:row>
      <xdr:rowOff>90812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107339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3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27591</xdr:rowOff>
    </xdr:from>
    <xdr:to>
      <xdr:col>55</xdr:col>
      <xdr:colOff>0</xdr:colOff>
      <xdr:row>78</xdr:row>
      <xdr:rowOff>33820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0691"/>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17666</xdr:rowOff>
    </xdr:from>
    <xdr:to>
      <xdr:col>50</xdr:col>
      <xdr:colOff>114300</xdr:colOff>
      <xdr:row>78</xdr:row>
      <xdr:rowOff>27591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90766"/>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17666</xdr:rowOff>
    </xdr:from>
    <xdr:to>
      <xdr:col>45</xdr:col>
      <xdr:colOff>177800</xdr:colOff>
      <xdr:row>78</xdr:row>
      <xdr:rowOff>22676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9076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22676</xdr:rowOff>
    </xdr:from>
    <xdr:to>
      <xdr:col>41</xdr:col>
      <xdr:colOff>50800</xdr:colOff>
      <xdr:row>78</xdr:row>
      <xdr:rowOff>36410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5776"/>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154470</xdr:rowOff>
    </xdr:from>
    <xdr:to>
      <xdr:col>55</xdr:col>
      <xdr:colOff>50800</xdr:colOff>
      <xdr:row>78</xdr:row>
      <xdr:rowOff>84620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132897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148241</xdr:rowOff>
    </xdr:from>
    <xdr:to>
      <xdr:col>50</xdr:col>
      <xdr:colOff>165100</xdr:colOff>
      <xdr:row>78</xdr:row>
      <xdr:rowOff>78391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69518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138316</xdr:rowOff>
    </xdr:from>
    <xdr:to>
      <xdr:col>46</xdr:col>
      <xdr:colOff>38100</xdr:colOff>
      <xdr:row>78</xdr:row>
      <xdr:rowOff>68466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59593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3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143326</xdr:rowOff>
    </xdr:from>
    <xdr:to>
      <xdr:col>41</xdr:col>
      <xdr:colOff>101600</xdr:colOff>
      <xdr:row>78</xdr:row>
      <xdr:rowOff>73476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64603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157060</xdr:rowOff>
    </xdr:from>
    <xdr:to>
      <xdr:col>36</xdr:col>
      <xdr:colOff>165100</xdr:colOff>
      <xdr:row>78</xdr:row>
      <xdr:rowOff>87210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78337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20512</xdr:rowOff>
    </xdr:from>
    <xdr:to>
      <xdr:col>55</xdr:col>
      <xdr:colOff>0</xdr:colOff>
      <xdr:row>96</xdr:row>
      <xdr:rowOff>76899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79712"/>
          <a:ext cx="8382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44745</xdr:rowOff>
    </xdr:from>
    <xdr:to>
      <xdr:col>50</xdr:col>
      <xdr:colOff>114300</xdr:colOff>
      <xdr:row>96</xdr:row>
      <xdr:rowOff>76899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03945"/>
          <a:ext cx="889000" cy="3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32894</xdr:rowOff>
    </xdr:from>
    <xdr:to>
      <xdr:col>45</xdr:col>
      <xdr:colOff>177800</xdr:colOff>
      <xdr:row>96</xdr:row>
      <xdr:rowOff>44745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20644"/>
          <a:ext cx="889000" cy="1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32894</xdr:rowOff>
    </xdr:from>
    <xdr:to>
      <xdr:col>41</xdr:col>
      <xdr:colOff>50800</xdr:colOff>
      <xdr:row>96</xdr:row>
      <xdr:rowOff>47372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20644"/>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141162</xdr:rowOff>
    </xdr:from>
    <xdr:to>
      <xdr:col>55</xdr:col>
      <xdr:colOff>50800</xdr:colOff>
      <xdr:row>96</xdr:row>
      <xdr:rowOff>71312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164039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8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26099</xdr:rowOff>
    </xdr:from>
    <xdr:to>
      <xdr:col>50</xdr:col>
      <xdr:colOff>165100</xdr:colOff>
      <xdr:row>96</xdr:row>
      <xdr:rowOff>127699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118826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5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165395</xdr:rowOff>
    </xdr:from>
    <xdr:to>
      <xdr:col>46</xdr:col>
      <xdr:colOff>38100</xdr:colOff>
      <xdr:row>96</xdr:row>
      <xdr:rowOff>95545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86672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153544</xdr:rowOff>
    </xdr:from>
    <xdr:to>
      <xdr:col>41</xdr:col>
      <xdr:colOff>101600</xdr:colOff>
      <xdr:row>95</xdr:row>
      <xdr:rowOff>83694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100221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4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168022</xdr:rowOff>
    </xdr:from>
    <xdr:to>
      <xdr:col>36</xdr:col>
      <xdr:colOff>165100</xdr:colOff>
      <xdr:row>96</xdr:row>
      <xdr:rowOff>98172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114699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5741</xdr:rowOff>
    </xdr:from>
    <xdr:to>
      <xdr:col>85</xdr:col>
      <xdr:colOff>127000</xdr:colOff>
      <xdr:row>38</xdr:row>
      <xdr:rowOff>11059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20841"/>
          <a:ext cx="8382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1747</xdr:rowOff>
    </xdr:from>
    <xdr:to>
      <xdr:col>81</xdr:col>
      <xdr:colOff>50800</xdr:colOff>
      <xdr:row>38</xdr:row>
      <xdr:rowOff>5741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16847"/>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1747</xdr:rowOff>
    </xdr:from>
    <xdr:to>
      <xdr:col>76</xdr:col>
      <xdr:colOff>114300</xdr:colOff>
      <xdr:row>38</xdr:row>
      <xdr:rowOff>7760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16847"/>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7760</xdr:rowOff>
    </xdr:from>
    <xdr:to>
      <xdr:col>71</xdr:col>
      <xdr:colOff>177800</xdr:colOff>
      <xdr:row>38</xdr:row>
      <xdr:rowOff>21034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2860"/>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131709</xdr:rowOff>
    </xdr:from>
    <xdr:to>
      <xdr:col>85</xdr:col>
      <xdr:colOff>177800</xdr:colOff>
      <xdr:row>38</xdr:row>
      <xdr:rowOff>61859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46636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126390</xdr:rowOff>
    </xdr:from>
    <xdr:to>
      <xdr:col>81</xdr:col>
      <xdr:colOff>101600</xdr:colOff>
      <xdr:row>38</xdr:row>
      <xdr:rowOff>56541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47668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122398</xdr:rowOff>
    </xdr:from>
    <xdr:to>
      <xdr:col>76</xdr:col>
      <xdr:colOff>165100</xdr:colOff>
      <xdr:row>38</xdr:row>
      <xdr:rowOff>52547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6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128410</xdr:rowOff>
    </xdr:from>
    <xdr:to>
      <xdr:col>72</xdr:col>
      <xdr:colOff>38100</xdr:colOff>
      <xdr:row>38</xdr:row>
      <xdr:rowOff>58559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49687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141684</xdr:rowOff>
    </xdr:from>
    <xdr:to>
      <xdr:col>67</xdr:col>
      <xdr:colOff>101600</xdr:colOff>
      <xdr:row>38</xdr:row>
      <xdr:rowOff>71834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62961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41036</xdr:rowOff>
    </xdr:from>
    <xdr:to>
      <xdr:col>85</xdr:col>
      <xdr:colOff>127000</xdr:colOff>
      <xdr:row>57</xdr:row>
      <xdr:rowOff>46187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127886"/>
          <a:ext cx="838200" cy="6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41036</xdr:rowOff>
    </xdr:from>
    <xdr:to>
      <xdr:col>81</xdr:col>
      <xdr:colOff>50800</xdr:colOff>
      <xdr:row>54</xdr:row>
      <xdr:rowOff>70990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127886"/>
          <a:ext cx="889000" cy="20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70990</xdr:rowOff>
    </xdr:from>
    <xdr:to>
      <xdr:col>76</xdr:col>
      <xdr:colOff>114300</xdr:colOff>
      <xdr:row>57</xdr:row>
      <xdr:rowOff>168458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29290"/>
          <a:ext cx="889000" cy="6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168458</xdr:rowOff>
    </xdr:from>
    <xdr:to>
      <xdr:col>71</xdr:col>
      <xdr:colOff>177800</xdr:colOff>
      <xdr:row>58</xdr:row>
      <xdr:rowOff>87054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41108"/>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166837</xdr:rowOff>
    </xdr:from>
    <xdr:to>
      <xdr:col>85</xdr:col>
      <xdr:colOff>177800</xdr:colOff>
      <xdr:row>57</xdr:row>
      <xdr:rowOff>96987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145264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161686</xdr:rowOff>
    </xdr:from>
    <xdr:to>
      <xdr:col>81</xdr:col>
      <xdr:colOff>101600</xdr:colOff>
      <xdr:row>53</xdr:row>
      <xdr:rowOff>91836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0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108363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85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20190</xdr:rowOff>
    </xdr:from>
    <xdr:to>
      <xdr:col>76</xdr:col>
      <xdr:colOff>165100</xdr:colOff>
      <xdr:row>54</xdr:row>
      <xdr:rowOff>121790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138317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5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117658</xdr:rowOff>
    </xdr:from>
    <xdr:to>
      <xdr:col>72</xdr:col>
      <xdr:colOff>38100</xdr:colOff>
      <xdr:row>58</xdr:row>
      <xdr:rowOff>47808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38935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36254</xdr:rowOff>
    </xdr:from>
    <xdr:to>
      <xdr:col>67</xdr:col>
      <xdr:colOff>101600</xdr:colOff>
      <xdr:row>58</xdr:row>
      <xdr:rowOff>137854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128981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97210</xdr:rowOff>
    </xdr:from>
    <xdr:to>
      <xdr:col>85</xdr:col>
      <xdr:colOff>127000</xdr:colOff>
      <xdr:row>79</xdr:row>
      <xdr:rowOff>97797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1760"/>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97210</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41760"/>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94066</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38616"/>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88164</xdr:rowOff>
    </xdr:from>
    <xdr:to>
      <xdr:col>71</xdr:col>
      <xdr:colOff>177800</xdr:colOff>
      <xdr:row>79</xdr:row>
      <xdr:rowOff>94066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32714"/>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46997</xdr:rowOff>
    </xdr:from>
    <xdr:to>
      <xdr:col>85</xdr:col>
      <xdr:colOff>177800</xdr:colOff>
      <xdr:row>79</xdr:row>
      <xdr:rowOff>148597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46410</xdr:rowOff>
    </xdr:from>
    <xdr:to>
      <xdr:col>81</xdr:col>
      <xdr:colOff>101600</xdr:colOff>
      <xdr:row>79</xdr:row>
      <xdr:rowOff>148010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139137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8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43266</xdr:rowOff>
    </xdr:from>
    <xdr:to>
      <xdr:col>72</xdr:col>
      <xdr:colOff>38100</xdr:colOff>
      <xdr:row>79</xdr:row>
      <xdr:rowOff>144866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135993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8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37364</xdr:rowOff>
    </xdr:from>
    <xdr:to>
      <xdr:col>67</xdr:col>
      <xdr:colOff>101600</xdr:colOff>
      <xdr:row>79</xdr:row>
      <xdr:rowOff>138964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130091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57299</xdr:rowOff>
    </xdr:from>
    <xdr:to>
      <xdr:col>85</xdr:col>
      <xdr:colOff>127000</xdr:colOff>
      <xdr:row>96</xdr:row>
      <xdr:rowOff>68441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16499"/>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57299</xdr:rowOff>
    </xdr:from>
    <xdr:to>
      <xdr:col>81</xdr:col>
      <xdr:colOff>50800</xdr:colOff>
      <xdr:row>96</xdr:row>
      <xdr:rowOff>71275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16499"/>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71275</xdr:rowOff>
    </xdr:from>
    <xdr:to>
      <xdr:col>76</xdr:col>
      <xdr:colOff>114300</xdr:colOff>
      <xdr:row>96</xdr:row>
      <xdr:rowOff>78980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30475"/>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78980</xdr:rowOff>
    </xdr:from>
    <xdr:to>
      <xdr:col>71</xdr:col>
      <xdr:colOff>177800</xdr:colOff>
      <xdr:row>96</xdr:row>
      <xdr:rowOff>81133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538180"/>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17641</xdr:rowOff>
    </xdr:from>
    <xdr:to>
      <xdr:col>85</xdr:col>
      <xdr:colOff>177800</xdr:colOff>
      <xdr:row>96</xdr:row>
      <xdr:rowOff>119241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167518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6499</xdr:rowOff>
    </xdr:from>
    <xdr:to>
      <xdr:col>81</xdr:col>
      <xdr:colOff>101600</xdr:colOff>
      <xdr:row>96</xdr:row>
      <xdr:rowOff>108099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99226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20475</xdr:rowOff>
    </xdr:from>
    <xdr:to>
      <xdr:col>76</xdr:col>
      <xdr:colOff>165100</xdr:colOff>
      <xdr:row>96</xdr:row>
      <xdr:rowOff>122075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113202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28180</xdr:rowOff>
    </xdr:from>
    <xdr:to>
      <xdr:col>72</xdr:col>
      <xdr:colOff>38100</xdr:colOff>
      <xdr:row>96</xdr:row>
      <xdr:rowOff>129780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120907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30333</xdr:rowOff>
    </xdr:from>
    <xdr:to>
      <xdr:col>67</xdr:col>
      <xdr:colOff>101600</xdr:colOff>
      <xdr:row>96</xdr:row>
      <xdr:rowOff>131933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123060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主な構成項目のうち、総務費、衛生費、商工費についての令和元年度決算一人当たりコストは各々</a:t>
          </a:r>
          <a:r>
            <a:rPr kumimoji="1" lang="en-US" altLang="ja-JP" sz="1100">
              <a:solidFill>
                <a:schemeClr val="dk1"/>
              </a:solidFill>
              <a:effectLst/>
              <a:latin typeface="+mn-lt"/>
              <a:ea typeface="+mn-ea"/>
              <a:cs typeface="+mn-cs"/>
            </a:rPr>
            <a:t>126,921</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35,279</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9,558</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年度からの推移を見ても概ね横ばいで、類似団体中一人当たりコストは比較的低い傾向にある。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は地</a:t>
          </a:r>
          <a:r>
            <a:rPr kumimoji="1" lang="ja-JP" altLang="ja-JP" sz="1100">
              <a:solidFill>
                <a:schemeClr val="dk1"/>
              </a:solidFill>
              <a:effectLst/>
              <a:latin typeface="+mn-lt"/>
              <a:ea typeface="+mn-ea"/>
              <a:cs typeface="+mn-cs"/>
            </a:rPr>
            <a:t>区住民センターの改築事業に取り組んだことによ</a:t>
          </a:r>
          <a:r>
            <a:rPr kumimoji="1" lang="ja-JP" altLang="en-US" sz="1100">
              <a:solidFill>
                <a:schemeClr val="dk1"/>
              </a:solidFill>
              <a:effectLst/>
              <a:latin typeface="+mn-lt"/>
              <a:ea typeface="+mn-ea"/>
              <a:cs typeface="+mn-cs"/>
            </a:rPr>
            <a:t>り大幅に増加していたが、事業完了により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並みとなっている。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も事業規模に対する一般財源の不足を補うため財政調整基金の取崩しを行っているため、標準財政規模に占める各比率が悪化している。</a:t>
          </a:r>
          <a:endParaRPr lang="ja-JP" altLang="ja-JP" sz="1400">
            <a:effectLst/>
          </a:endParaRPr>
        </a:p>
        <a:p>
          <a:r>
            <a:rPr kumimoji="1" lang="ja-JP" altLang="ja-JP" sz="1100">
              <a:solidFill>
                <a:schemeClr val="dk1"/>
              </a:solidFill>
              <a:effectLst/>
              <a:latin typeface="+mn-lt"/>
              <a:ea typeface="+mn-ea"/>
              <a:cs typeface="+mn-cs"/>
            </a:rPr>
            <a:t>なお、実質単年度収支は赤字となっているが、財政調整基金の取崩しにより、実質収支は黒字となっている。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今後はより一層、事務事業の見直し・統廃合など歳出の合理化等行財政改革を推進し、健全な行財政運営に努めていく。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水道事業会計は、委託料の減少などにより費用が減少したため、黒字額が増加、</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、介護保険特別会計及び上川町村等公平委員会特別会計</a:t>
          </a:r>
          <a:r>
            <a:rPr kumimoji="1" lang="ja-JP" altLang="ja-JP" sz="1100">
              <a:solidFill>
                <a:schemeClr val="dk1"/>
              </a:solidFill>
              <a:effectLst/>
              <a:latin typeface="+mn-lt"/>
              <a:ea typeface="+mn-ea"/>
              <a:cs typeface="+mn-cs"/>
            </a:rPr>
            <a:t>も実質黒字額が増加しているが、それ以外の会計では実質黒字額は減少または横ばいとなっていることから、前年度と比較して、標準財政規模に占める割合で連結実質黒字額が減少している。今後は、黒字額の拡大のため、持続的な経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4"/>
      <c r="DK3" s="184"/>
      <c r="DL3" s="184"/>
      <c r="DM3" s="184"/>
      <c r="DN3" s="184"/>
      <c r="DO3" s="184"/>
    </row>
    <row r="4" spans="1:119" ht="18.75" customHeight="1" x14ac:dyDescent="0.15">
      <c r="A4" s="185"/>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5464963</v>
      </c>
      <c r="BO4" s="395"/>
      <c r="BP4" s="395"/>
      <c r="BQ4" s="395"/>
      <c r="BR4" s="395"/>
      <c r="BS4" s="395"/>
      <c r="BT4" s="395"/>
      <c r="BU4" s="396"/>
      <c r="BV4" s="394">
        <v>5897370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4.8</v>
      </c>
      <c r="CU4" s="401"/>
      <c r="CV4" s="401"/>
      <c r="CW4" s="401"/>
      <c r="CX4" s="401"/>
      <c r="CY4" s="401"/>
      <c r="CZ4" s="401"/>
      <c r="DA4" s="402"/>
      <c r="DB4" s="400">
        <v>2.2000000000000002</v>
      </c>
      <c r="DC4" s="401"/>
      <c r="DD4" s="401"/>
      <c r="DE4" s="401"/>
      <c r="DF4" s="401"/>
      <c r="DG4" s="401"/>
      <c r="DH4" s="401"/>
      <c r="DI4" s="402"/>
      <c r="DJ4" s="184"/>
      <c r="DK4" s="184"/>
      <c r="DL4" s="184"/>
      <c r="DM4" s="184"/>
      <c r="DN4" s="184"/>
      <c r="DO4" s="184"/>
    </row>
    <row r="5" spans="1:119" ht="18.75" customHeight="1" x14ac:dyDescent="0.15">
      <c r="A5" s="185"/>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5315350</v>
      </c>
      <c r="BO5" s="432"/>
      <c r="BP5" s="432"/>
      <c r="BQ5" s="432"/>
      <c r="BR5" s="432"/>
      <c r="BS5" s="432"/>
      <c r="BT5" s="432"/>
      <c r="BU5" s="433"/>
      <c r="BV5" s="431">
        <v>5826072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88.2</v>
      </c>
      <c r="CU5" s="429"/>
      <c r="CV5" s="429"/>
      <c r="CW5" s="429"/>
      <c r="CX5" s="429"/>
      <c r="CY5" s="429"/>
      <c r="CZ5" s="429"/>
      <c r="DA5" s="430"/>
      <c r="DB5" s="428">
        <v>86.6</v>
      </c>
      <c r="DC5" s="429"/>
      <c r="DD5" s="429"/>
      <c r="DE5" s="429"/>
      <c r="DF5" s="429"/>
      <c r="DG5" s="429"/>
      <c r="DH5" s="429"/>
      <c r="DI5" s="430"/>
      <c r="DJ5" s="184"/>
      <c r="DK5" s="184"/>
      <c r="DL5" s="184"/>
      <c r="DM5" s="184"/>
      <c r="DN5" s="184"/>
      <c r="DO5" s="184"/>
    </row>
    <row r="6" spans="1:119" ht="18.75" customHeight="1" x14ac:dyDescent="0.15">
      <c r="A6" s="185"/>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149613</v>
      </c>
      <c r="BO6" s="432"/>
      <c r="BP6" s="432"/>
      <c r="BQ6" s="432"/>
      <c r="BR6" s="432"/>
      <c r="BS6" s="432"/>
      <c r="BT6" s="432"/>
      <c r="BU6" s="433"/>
      <c r="BV6" s="431">
        <v>71298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91.2</v>
      </c>
      <c r="CU6" s="469"/>
      <c r="CV6" s="469"/>
      <c r="CW6" s="469"/>
      <c r="CX6" s="469"/>
      <c r="CY6" s="469"/>
      <c r="CZ6" s="469"/>
      <c r="DA6" s="470"/>
      <c r="DB6" s="468">
        <v>90.5</v>
      </c>
      <c r="DC6" s="469"/>
      <c r="DD6" s="469"/>
      <c r="DE6" s="469"/>
      <c r="DF6" s="469"/>
      <c r="DG6" s="469"/>
      <c r="DH6" s="469"/>
      <c r="DI6" s="470"/>
      <c r="DJ6" s="184"/>
      <c r="DK6" s="184"/>
      <c r="DL6" s="184"/>
      <c r="DM6" s="184"/>
      <c r="DN6" s="184"/>
      <c r="DO6" s="184"/>
    </row>
    <row r="7" spans="1:119" ht="18.75" customHeight="1" x14ac:dyDescent="0.15">
      <c r="A7" s="185"/>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2818</v>
      </c>
      <c r="BO7" s="432"/>
      <c r="BP7" s="432"/>
      <c r="BQ7" s="432"/>
      <c r="BR7" s="432"/>
      <c r="BS7" s="432"/>
      <c r="BT7" s="432"/>
      <c r="BU7" s="433"/>
      <c r="BV7" s="431">
        <v>2486</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3089720</v>
      </c>
      <c r="CU7" s="432"/>
      <c r="CV7" s="432"/>
      <c r="CW7" s="432"/>
      <c r="CX7" s="432"/>
      <c r="CY7" s="432"/>
      <c r="CZ7" s="432"/>
      <c r="DA7" s="433"/>
      <c r="DB7" s="431">
        <v>3105964</v>
      </c>
      <c r="DC7" s="432"/>
      <c r="DD7" s="432"/>
      <c r="DE7" s="432"/>
      <c r="DF7" s="432"/>
      <c r="DG7" s="432"/>
      <c r="DH7" s="432"/>
      <c r="DI7" s="433"/>
      <c r="DJ7" s="184"/>
      <c r="DK7" s="184"/>
      <c r="DL7" s="184"/>
      <c r="DM7" s="184"/>
      <c r="DN7" s="184"/>
      <c r="DO7" s="184"/>
    </row>
    <row r="8" spans="1:119" ht="18.75" customHeight="1" thickBot="1" x14ac:dyDescent="0.2">
      <c r="A8" s="185"/>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146795</v>
      </c>
      <c r="BO8" s="432"/>
      <c r="BP8" s="432"/>
      <c r="BQ8" s="432"/>
      <c r="BR8" s="432"/>
      <c r="BS8" s="432"/>
      <c r="BT8" s="432"/>
      <c r="BU8" s="433"/>
      <c r="BV8" s="431">
        <v>68812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4"/>
      <c r="DK8" s="184"/>
      <c r="DL8" s="184"/>
      <c r="DM8" s="184"/>
      <c r="DN8" s="184"/>
      <c r="DO8" s="184"/>
    </row>
    <row r="9" spans="1:119" ht="18.75" customHeight="1" thickBot="1" x14ac:dyDescent="0.2">
      <c r="A9" s="185"/>
      <c r="B9" s="425" t="s">
        <v>111</v>
      </c>
      <c r="C9" s="426"/>
      <c r="D9" s="426"/>
      <c r="E9" s="426"/>
      <c r="F9" s="426"/>
      <c r="G9" s="426"/>
      <c r="H9" s="426"/>
      <c r="I9" s="426"/>
      <c r="J9" s="426"/>
      <c r="K9" s="474"/>
      <c r="L9" s="475" t="s">
        <v>112</v>
      </c>
      <c r="M9" s="476"/>
      <c r="N9" s="476"/>
      <c r="O9" s="476"/>
      <c r="P9" s="476"/>
      <c r="Q9" s="477"/>
      <c r="R9" s="478">
        <v>7018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77983</v>
      </c>
      <c r="BO9" s="432"/>
      <c r="BP9" s="432"/>
      <c r="BQ9" s="432"/>
      <c r="BR9" s="432"/>
      <c r="BS9" s="432"/>
      <c r="BT9" s="432"/>
      <c r="BU9" s="433"/>
      <c r="BV9" s="431">
        <v>-23667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15.9</v>
      </c>
      <c r="CU9" s="429"/>
      <c r="CV9" s="429"/>
      <c r="CW9" s="429"/>
      <c r="CX9" s="429"/>
      <c r="CY9" s="429"/>
      <c r="CZ9" s="429"/>
      <c r="DA9" s="430"/>
      <c r="DB9" s="428">
        <v>16.5</v>
      </c>
      <c r="DC9" s="429"/>
      <c r="DD9" s="429"/>
      <c r="DE9" s="429"/>
      <c r="DF9" s="429"/>
      <c r="DG9" s="429"/>
      <c r="DH9" s="429"/>
      <c r="DI9" s="430"/>
      <c r="DJ9" s="184"/>
      <c r="DK9" s="184"/>
      <c r="DL9" s="184"/>
      <c r="DM9" s="184"/>
      <c r="DN9" s="184"/>
      <c r="DO9" s="184"/>
    </row>
    <row r="10" spans="1:119" ht="18.75" customHeight="1" thickBot="1" x14ac:dyDescent="0.2">
      <c r="A10" s="185"/>
      <c r="B10" s="425"/>
      <c r="C10" s="426"/>
      <c r="D10" s="426"/>
      <c r="E10" s="426"/>
      <c r="F10" s="426"/>
      <c r="G10" s="426"/>
      <c r="H10" s="426"/>
      <c r="I10" s="426"/>
      <c r="J10" s="426"/>
      <c r="K10" s="474"/>
      <c r="L10" s="481" t="s">
        <v>118</v>
      </c>
      <c r="M10" s="461"/>
      <c r="N10" s="461"/>
      <c r="O10" s="461"/>
      <c r="P10" s="461"/>
      <c r="Q10" s="462"/>
      <c r="R10" s="482">
        <v>7345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534</v>
      </c>
      <c r="BO10" s="432"/>
      <c r="BP10" s="432"/>
      <c r="BQ10" s="432"/>
      <c r="BR10" s="432"/>
      <c r="BS10" s="432"/>
      <c r="BT10" s="432"/>
      <c r="BU10" s="433"/>
      <c r="BV10" s="431">
        <v>552</v>
      </c>
      <c r="BW10" s="432"/>
      <c r="BX10" s="432"/>
      <c r="BY10" s="432"/>
      <c r="BZ10" s="432"/>
      <c r="CA10" s="432"/>
      <c r="CB10" s="432"/>
      <c r="CC10" s="433"/>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4"/>
      <c r="DK11" s="184"/>
      <c r="DL11" s="184"/>
      <c r="DM11" s="184"/>
      <c r="DN11" s="184"/>
      <c r="DO11" s="184"/>
    </row>
    <row r="12" spans="1:119" ht="18.75" customHeight="1" x14ac:dyDescent="0.15">
      <c r="A12" s="185"/>
      <c r="B12" s="491" t="s">
        <v>130</v>
      </c>
      <c r="C12" s="492"/>
      <c r="D12" s="492"/>
      <c r="E12" s="492"/>
      <c r="F12" s="492"/>
      <c r="G12" s="492"/>
      <c r="H12" s="492"/>
      <c r="I12" s="492"/>
      <c r="J12" s="492"/>
      <c r="K12" s="493"/>
      <c r="L12" s="500" t="s">
        <v>131</v>
      </c>
      <c r="M12" s="501"/>
      <c r="N12" s="501"/>
      <c r="O12" s="501"/>
      <c r="P12" s="501"/>
      <c r="Q12" s="502"/>
      <c r="R12" s="503">
        <v>6821</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146151</v>
      </c>
      <c r="BO12" s="432"/>
      <c r="BP12" s="432"/>
      <c r="BQ12" s="432"/>
      <c r="BR12" s="432"/>
      <c r="BS12" s="432"/>
      <c r="BT12" s="432"/>
      <c r="BU12" s="433"/>
      <c r="BV12" s="431">
        <v>156588</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4"/>
      <c r="DK12" s="184"/>
      <c r="DL12" s="184"/>
      <c r="DM12" s="184"/>
      <c r="DN12" s="184"/>
      <c r="DO12" s="184"/>
    </row>
    <row r="13" spans="1:119" ht="18.75" customHeight="1" x14ac:dyDescent="0.15">
      <c r="A13" s="185"/>
      <c r="B13" s="494"/>
      <c r="C13" s="495"/>
      <c r="D13" s="495"/>
      <c r="E13" s="495"/>
      <c r="F13" s="495"/>
      <c r="G13" s="495"/>
      <c r="H13" s="495"/>
      <c r="I13" s="495"/>
      <c r="J13" s="495"/>
      <c r="K13" s="496"/>
      <c r="L13" s="195"/>
      <c r="M13" s="522" t="s">
        <v>140</v>
      </c>
      <c r="N13" s="523"/>
      <c r="O13" s="523"/>
      <c r="P13" s="523"/>
      <c r="Q13" s="524"/>
      <c r="R13" s="515">
        <v>6818</v>
      </c>
      <c r="S13" s="516"/>
      <c r="T13" s="516"/>
      <c r="U13" s="516"/>
      <c r="V13" s="517"/>
      <c r="W13" s="447" t="s">
        <v>141</v>
      </c>
      <c r="X13" s="448"/>
      <c r="Y13" s="448"/>
      <c r="Z13" s="448"/>
      <c r="AA13" s="448"/>
      <c r="AB13" s="438"/>
      <c r="AC13" s="482">
        <v>629</v>
      </c>
      <c r="AD13" s="483"/>
      <c r="AE13" s="483"/>
      <c r="AF13" s="483"/>
      <c r="AG13" s="525"/>
      <c r="AH13" s="482">
        <v>726</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-67634</v>
      </c>
      <c r="BO13" s="432"/>
      <c r="BP13" s="432"/>
      <c r="BQ13" s="432"/>
      <c r="BR13" s="432"/>
      <c r="BS13" s="432"/>
      <c r="BT13" s="432"/>
      <c r="BU13" s="433"/>
      <c r="BV13" s="431">
        <v>-179703</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5</v>
      </c>
      <c r="CU13" s="429"/>
      <c r="CV13" s="429"/>
      <c r="CW13" s="429"/>
      <c r="CX13" s="429"/>
      <c r="CY13" s="429"/>
      <c r="CZ13" s="429"/>
      <c r="DA13" s="430"/>
      <c r="DB13" s="428">
        <v>6</v>
      </c>
      <c r="DC13" s="429"/>
      <c r="DD13" s="429"/>
      <c r="DE13" s="429"/>
      <c r="DF13" s="429"/>
      <c r="DG13" s="429"/>
      <c r="DH13" s="429"/>
      <c r="DI13" s="430"/>
      <c r="DJ13" s="184"/>
      <c r="DK13" s="184"/>
      <c r="DL13" s="184"/>
      <c r="DM13" s="184"/>
      <c r="DN13" s="184"/>
      <c r="DO13" s="184"/>
    </row>
    <row r="14" spans="1:119" ht="18.75" customHeight="1" thickBot="1" x14ac:dyDescent="0.2">
      <c r="A14" s="185"/>
      <c r="B14" s="494"/>
      <c r="C14" s="495"/>
      <c r="D14" s="495"/>
      <c r="E14" s="495"/>
      <c r="F14" s="495"/>
      <c r="G14" s="495"/>
      <c r="H14" s="495"/>
      <c r="I14" s="495"/>
      <c r="J14" s="495"/>
      <c r="K14" s="496"/>
      <c r="L14" s="512" t="s">
        <v>146</v>
      </c>
      <c r="M14" s="513"/>
      <c r="N14" s="513"/>
      <c r="O14" s="513"/>
      <c r="P14" s="513"/>
      <c r="Q14" s="514"/>
      <c r="R14" s="515">
        <v>6925</v>
      </c>
      <c r="S14" s="516"/>
      <c r="T14" s="516"/>
      <c r="U14" s="516"/>
      <c r="V14" s="517"/>
      <c r="W14" s="421"/>
      <c r="X14" s="422"/>
      <c r="Y14" s="422"/>
      <c r="Z14" s="422"/>
      <c r="AA14" s="422"/>
      <c r="AB14" s="411"/>
      <c r="AC14" s="518">
        <v>19</v>
      </c>
      <c r="AD14" s="519"/>
      <c r="AE14" s="519"/>
      <c r="AF14" s="519"/>
      <c r="AG14" s="520"/>
      <c r="AH14" s="518">
        <v>21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31.6</v>
      </c>
      <c r="CU14" s="530"/>
      <c r="CV14" s="530"/>
      <c r="CW14" s="530"/>
      <c r="CX14" s="530"/>
      <c r="CY14" s="530"/>
      <c r="CZ14" s="530"/>
      <c r="DA14" s="531"/>
      <c r="DB14" s="529">
        <v>30.3</v>
      </c>
      <c r="DC14" s="530"/>
      <c r="DD14" s="530"/>
      <c r="DE14" s="530"/>
      <c r="DF14" s="530"/>
      <c r="DG14" s="530"/>
      <c r="DH14" s="530"/>
      <c r="DI14" s="531"/>
      <c r="DJ14" s="184"/>
      <c r="DK14" s="184"/>
      <c r="DL14" s="184"/>
      <c r="DM14" s="184"/>
      <c r="DN14" s="184"/>
      <c r="DO14" s="184"/>
    </row>
    <row r="15" spans="1:119" ht="18.75" customHeight="1" x14ac:dyDescent="0.15">
      <c r="A15" s="185"/>
      <c r="B15" s="494"/>
      <c r="C15" s="495"/>
      <c r="D15" s="495"/>
      <c r="E15" s="495"/>
      <c r="F15" s="495"/>
      <c r="G15" s="495"/>
      <c r="H15" s="495"/>
      <c r="I15" s="495"/>
      <c r="J15" s="495"/>
      <c r="K15" s="496"/>
      <c r="L15" s="195"/>
      <c r="M15" s="522" t="s">
        <v>148</v>
      </c>
      <c r="N15" s="523"/>
      <c r="O15" s="523"/>
      <c r="P15" s="523"/>
      <c r="Q15" s="524"/>
      <c r="R15" s="515">
        <v>6923</v>
      </c>
      <c r="S15" s="516"/>
      <c r="T15" s="516"/>
      <c r="U15" s="516"/>
      <c r="V15" s="517"/>
      <c r="W15" s="447" t="s">
        <v>149</v>
      </c>
      <c r="X15" s="448"/>
      <c r="Y15" s="448"/>
      <c r="Z15" s="448"/>
      <c r="AA15" s="448"/>
      <c r="AB15" s="438"/>
      <c r="AC15" s="482">
        <v>448</v>
      </c>
      <c r="AD15" s="483"/>
      <c r="AE15" s="483"/>
      <c r="AF15" s="483"/>
      <c r="AG15" s="525"/>
      <c r="AH15" s="482">
        <v>479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824748</v>
      </c>
      <c r="BO15" s="395"/>
      <c r="BP15" s="395"/>
      <c r="BQ15" s="395"/>
      <c r="BR15" s="395"/>
      <c r="BS15" s="395"/>
      <c r="BT15" s="395"/>
      <c r="BU15" s="396"/>
      <c r="BV15" s="394">
        <v>839516</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13.6</v>
      </c>
      <c r="AD16" s="519"/>
      <c r="AE16" s="519"/>
      <c r="AF16" s="519"/>
      <c r="AG16" s="520"/>
      <c r="AH16" s="518">
        <v>13.9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2780259</v>
      </c>
      <c r="BO16" s="432"/>
      <c r="BP16" s="432"/>
      <c r="BQ16" s="432"/>
      <c r="BR16" s="432"/>
      <c r="BS16" s="432"/>
      <c r="BT16" s="432"/>
      <c r="BU16" s="433"/>
      <c r="BV16" s="431">
        <v>2758670</v>
      </c>
      <c r="BW16" s="432"/>
      <c r="BX16" s="432"/>
      <c r="BY16" s="432"/>
      <c r="BZ16" s="432"/>
      <c r="CA16" s="432"/>
      <c r="CB16" s="432"/>
      <c r="CC16" s="433"/>
      <c r="CD16" s="199"/>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4"/>
      <c r="DK16" s="184"/>
      <c r="DL16" s="184"/>
      <c r="DM16" s="184"/>
      <c r="DN16" s="184"/>
      <c r="DO16" s="184"/>
    </row>
    <row r="17" spans="1:119" ht="18.75" customHeight="1" thickBot="1" x14ac:dyDescent="0.2">
      <c r="A17" s="185"/>
      <c r="B17" s="497"/>
      <c r="C17" s="498"/>
      <c r="D17" s="498"/>
      <c r="E17" s="498"/>
      <c r="F17" s="498"/>
      <c r="G17" s="498"/>
      <c r="H17" s="498"/>
      <c r="I17" s="498"/>
      <c r="J17" s="498"/>
      <c r="K17" s="499"/>
      <c r="L17" s="200"/>
      <c r="M17" s="538" t="s">
        <v>155</v>
      </c>
      <c r="N17" s="539"/>
      <c r="O17" s="539"/>
      <c r="P17" s="539"/>
      <c r="Q17" s="540"/>
      <c r="R17" s="535" t="s">
        <v>156</v>
      </c>
      <c r="S17" s="536"/>
      <c r="T17" s="536"/>
      <c r="U17" s="536"/>
      <c r="V17" s="537"/>
      <c r="W17" s="447" t="s">
        <v>157</v>
      </c>
      <c r="X17" s="448"/>
      <c r="Y17" s="448"/>
      <c r="Z17" s="448"/>
      <c r="AA17" s="448"/>
      <c r="AB17" s="438"/>
      <c r="AC17" s="482">
        <v>2229</v>
      </c>
      <c r="AD17" s="483"/>
      <c r="AE17" s="483"/>
      <c r="AF17" s="483"/>
      <c r="AG17" s="525"/>
      <c r="AH17" s="482">
        <v>2247</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1032150</v>
      </c>
      <c r="BO17" s="432"/>
      <c r="BP17" s="432"/>
      <c r="BQ17" s="432"/>
      <c r="BR17" s="432"/>
      <c r="BS17" s="432"/>
      <c r="BT17" s="432"/>
      <c r="BU17" s="433"/>
      <c r="BV17" s="431">
        <v>1051748</v>
      </c>
      <c r="BW17" s="432"/>
      <c r="BX17" s="432"/>
      <c r="BY17" s="432"/>
      <c r="BZ17" s="432"/>
      <c r="CA17" s="432"/>
      <c r="CB17" s="432"/>
      <c r="CC17" s="433"/>
      <c r="CD17" s="199"/>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4"/>
      <c r="DK17" s="184"/>
      <c r="DL17" s="184"/>
      <c r="DM17" s="184"/>
      <c r="DN17" s="184"/>
      <c r="DO17" s="184"/>
    </row>
    <row r="18" spans="1:119" ht="18.75" customHeight="1" thickBot="1" x14ac:dyDescent="0.2">
      <c r="A18" s="185"/>
      <c r="B18" s="545" t="s">
        <v>159</v>
      </c>
      <c r="C18" s="474"/>
      <c r="D18" s="474"/>
      <c r="E18" s="546"/>
      <c r="F18" s="546"/>
      <c r="G18" s="546"/>
      <c r="H18" s="546"/>
      <c r="I18" s="546"/>
      <c r="J18" s="546"/>
      <c r="K18" s="546"/>
      <c r="L18" s="547">
        <v>139.41999999999999</v>
      </c>
      <c r="M18" s="547"/>
      <c r="N18" s="547"/>
      <c r="O18" s="547"/>
      <c r="P18" s="547"/>
      <c r="Q18" s="547"/>
      <c r="R18" s="548"/>
      <c r="S18" s="548"/>
      <c r="T18" s="548"/>
      <c r="U18" s="548"/>
      <c r="V18" s="549"/>
      <c r="W18" s="449"/>
      <c r="X18" s="450"/>
      <c r="Y18" s="450"/>
      <c r="Z18" s="450"/>
      <c r="AA18" s="450"/>
      <c r="AB18" s="441"/>
      <c r="AC18" s="550">
        <v>67.400000000000006</v>
      </c>
      <c r="AD18" s="551"/>
      <c r="AE18" s="551"/>
      <c r="AF18" s="551"/>
      <c r="AG18" s="552"/>
      <c r="AH18" s="550">
        <v>65.099999999999994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2744085</v>
      </c>
      <c r="BO18" s="432"/>
      <c r="BP18" s="432"/>
      <c r="BQ18" s="432"/>
      <c r="BR18" s="432"/>
      <c r="BS18" s="432"/>
      <c r="BT18" s="432"/>
      <c r="BU18" s="433"/>
      <c r="BV18" s="431">
        <v>2705215</v>
      </c>
      <c r="BW18" s="432"/>
      <c r="BX18" s="432"/>
      <c r="BY18" s="432"/>
      <c r="BZ18" s="432"/>
      <c r="CA18" s="432"/>
      <c r="CB18" s="432"/>
      <c r="CC18" s="433"/>
      <c r="CD18" s="199"/>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4"/>
      <c r="DK18" s="184"/>
      <c r="DL18" s="184"/>
      <c r="DM18" s="184"/>
      <c r="DN18" s="184"/>
      <c r="DO18" s="184"/>
    </row>
    <row r="19" spans="1:119" ht="18.75" customHeight="1" thickBot="1" x14ac:dyDescent="0.2">
      <c r="A19" s="185"/>
      <c r="B19" s="545" t="s">
        <v>161</v>
      </c>
      <c r="C19" s="474"/>
      <c r="D19" s="474"/>
      <c r="E19" s="546"/>
      <c r="F19" s="546"/>
      <c r="G19" s="546"/>
      <c r="H19" s="546"/>
      <c r="I19" s="546"/>
      <c r="J19" s="546"/>
      <c r="K19" s="546"/>
      <c r="L19" s="554">
        <v>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3575211</v>
      </c>
      <c r="BO19" s="432"/>
      <c r="BP19" s="432"/>
      <c r="BQ19" s="432"/>
      <c r="BR19" s="432"/>
      <c r="BS19" s="432"/>
      <c r="BT19" s="432"/>
      <c r="BU19" s="433"/>
      <c r="BV19" s="431">
        <v>3584816</v>
      </c>
      <c r="BW19" s="432"/>
      <c r="BX19" s="432"/>
      <c r="BY19" s="432"/>
      <c r="BZ19" s="432"/>
      <c r="CA19" s="432"/>
      <c r="CB19" s="432"/>
      <c r="CC19" s="433"/>
      <c r="CD19" s="199"/>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4"/>
      <c r="DK19" s="184"/>
      <c r="DL19" s="184"/>
      <c r="DM19" s="184"/>
      <c r="DN19" s="184"/>
      <c r="DO19" s="184"/>
    </row>
    <row r="20" spans="1:119" ht="18.75" customHeight="1" thickBot="1" x14ac:dyDescent="0.2">
      <c r="A20" s="185"/>
      <c r="B20" s="545" t="s">
        <v>163</v>
      </c>
      <c r="C20" s="474"/>
      <c r="D20" s="474"/>
      <c r="E20" s="546"/>
      <c r="F20" s="546"/>
      <c r="G20" s="546"/>
      <c r="H20" s="546"/>
      <c r="I20" s="546"/>
      <c r="J20" s="546"/>
      <c r="K20" s="546"/>
      <c r="L20" s="554">
        <v>2717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199"/>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4"/>
      <c r="DK20" s="184"/>
      <c r="DL20" s="184"/>
      <c r="DM20" s="184"/>
      <c r="DN20" s="184"/>
      <c r="DO20" s="184"/>
    </row>
    <row r="21" spans="1:119" ht="18.75" customHeight="1" x14ac:dyDescent="0.15">
      <c r="A21" s="185"/>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199"/>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4"/>
      <c r="DK21" s="184"/>
      <c r="DL21" s="184"/>
      <c r="DM21" s="184"/>
      <c r="DN21" s="184"/>
      <c r="DO21" s="184"/>
    </row>
    <row r="22" spans="1:119" ht="18.75" customHeight="1" thickBot="1" x14ac:dyDescent="0.2">
      <c r="A22" s="185"/>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199"/>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4"/>
      <c r="DK22" s="184"/>
      <c r="DL22" s="184"/>
      <c r="DM22" s="184"/>
      <c r="DN22" s="184"/>
      <c r="DO22" s="184"/>
    </row>
    <row r="23" spans="1:119" ht="18.75" customHeight="1" x14ac:dyDescent="0.15">
      <c r="A23" s="185"/>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6306259</v>
      </c>
      <c r="BO23" s="432"/>
      <c r="BP23" s="432"/>
      <c r="BQ23" s="432"/>
      <c r="BR23" s="432"/>
      <c r="BS23" s="432"/>
      <c r="BT23" s="432"/>
      <c r="BU23" s="433"/>
      <c r="BV23" s="431">
        <v>6501849</v>
      </c>
      <c r="BW23" s="432"/>
      <c r="BX23" s="432"/>
      <c r="BY23" s="432"/>
      <c r="BZ23" s="432"/>
      <c r="CA23" s="432"/>
      <c r="CB23" s="432"/>
      <c r="CC23" s="433"/>
      <c r="CD23" s="199"/>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4"/>
      <c r="DK23" s="184"/>
      <c r="DL23" s="184"/>
      <c r="DM23" s="184"/>
      <c r="DN23" s="184"/>
      <c r="DO23" s="184"/>
    </row>
    <row r="24" spans="1:119" ht="18.75" customHeight="1" thickBot="1" x14ac:dyDescent="0.2">
      <c r="A24" s="185"/>
      <c r="B24" s="571"/>
      <c r="C24" s="572"/>
      <c r="D24" s="573"/>
      <c r="E24" s="481" t="s">
        <v>172</v>
      </c>
      <c r="F24" s="461"/>
      <c r="G24" s="461"/>
      <c r="H24" s="461"/>
      <c r="I24" s="461"/>
      <c r="J24" s="461"/>
      <c r="K24" s="462"/>
      <c r="L24" s="482">
        <v>1</v>
      </c>
      <c r="M24" s="483"/>
      <c r="N24" s="483"/>
      <c r="O24" s="483"/>
      <c r="P24" s="525"/>
      <c r="Q24" s="482">
        <v>7300</v>
      </c>
      <c r="R24" s="483"/>
      <c r="S24" s="483"/>
      <c r="T24" s="483"/>
      <c r="U24" s="483"/>
      <c r="V24" s="525"/>
      <c r="W24" s="584"/>
      <c r="X24" s="572"/>
      <c r="Y24" s="573"/>
      <c r="Z24" s="481" t="s">
        <v>173</v>
      </c>
      <c r="AA24" s="461"/>
      <c r="AB24" s="461"/>
      <c r="AC24" s="461"/>
      <c r="AD24" s="461"/>
      <c r="AE24" s="461"/>
      <c r="AF24" s="461"/>
      <c r="AG24" s="462"/>
      <c r="AH24" s="482">
        <v>90</v>
      </c>
      <c r="AI24" s="483"/>
      <c r="AJ24" s="483"/>
      <c r="AK24" s="483"/>
      <c r="AL24" s="525"/>
      <c r="AM24" s="482">
        <v>247320</v>
      </c>
      <c r="AN24" s="483"/>
      <c r="AO24" s="483"/>
      <c r="AP24" s="483"/>
      <c r="AQ24" s="483"/>
      <c r="AR24" s="525"/>
      <c r="AS24" s="482">
        <v>2748</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5929074</v>
      </c>
      <c r="BO24" s="432"/>
      <c r="BP24" s="432"/>
      <c r="BQ24" s="432"/>
      <c r="BR24" s="432"/>
      <c r="BS24" s="432"/>
      <c r="BT24" s="432"/>
      <c r="BU24" s="433"/>
      <c r="BV24" s="431">
        <v>6081408</v>
      </c>
      <c r="BW24" s="432"/>
      <c r="BX24" s="432"/>
      <c r="BY24" s="432"/>
      <c r="BZ24" s="432"/>
      <c r="CA24" s="432"/>
      <c r="CB24" s="432"/>
      <c r="CC24" s="433"/>
      <c r="CD24" s="199"/>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4"/>
      <c r="DK24" s="184"/>
      <c r="DL24" s="184"/>
      <c r="DM24" s="184"/>
      <c r="DN24" s="184"/>
      <c r="DO24" s="184"/>
    </row>
    <row r="25" spans="1:119" s="184" customFormat="1" ht="18.75" customHeight="1" x14ac:dyDescent="0.15">
      <c r="A25" s="185"/>
      <c r="B25" s="571"/>
      <c r="C25" s="572"/>
      <c r="D25" s="573"/>
      <c r="E25" s="481" t="s">
        <v>175</v>
      </c>
      <c r="F25" s="461"/>
      <c r="G25" s="461"/>
      <c r="H25" s="461"/>
      <c r="I25" s="461"/>
      <c r="J25" s="461"/>
      <c r="K25" s="462"/>
      <c r="L25" s="482">
        <v>1</v>
      </c>
      <c r="M25" s="483"/>
      <c r="N25" s="483"/>
      <c r="O25" s="483"/>
      <c r="P25" s="525"/>
      <c r="Q25" s="482">
        <v>5900</v>
      </c>
      <c r="R25" s="483"/>
      <c r="S25" s="483"/>
      <c r="T25" s="483"/>
      <c r="U25" s="483"/>
      <c r="V25" s="525"/>
      <c r="W25" s="584"/>
      <c r="X25" s="572"/>
      <c r="Y25" s="573"/>
      <c r="Z25" s="481" t="s">
        <v>176</v>
      </c>
      <c r="AA25" s="461"/>
      <c r="AB25" s="461"/>
      <c r="AC25" s="461"/>
      <c r="AD25" s="461"/>
      <c r="AE25" s="461"/>
      <c r="AF25" s="461"/>
      <c r="AG25" s="462"/>
      <c r="AH25" s="482" t="s">
        <v>177</v>
      </c>
      <c r="AI25" s="483"/>
      <c r="AJ25" s="483"/>
      <c r="AK25" s="483"/>
      <c r="AL25" s="525"/>
      <c r="AM25" s="482" t="s">
        <v>177</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220629</v>
      </c>
      <c r="BO25" s="395"/>
      <c r="BP25" s="395"/>
      <c r="BQ25" s="395"/>
      <c r="BR25" s="395"/>
      <c r="BS25" s="395"/>
      <c r="BT25" s="395"/>
      <c r="BU25" s="396"/>
      <c r="BV25" s="394">
        <v>312545</v>
      </c>
      <c r="BW25" s="395"/>
      <c r="BX25" s="395"/>
      <c r="BY25" s="395"/>
      <c r="BZ25" s="395"/>
      <c r="CA25" s="395"/>
      <c r="CB25" s="395"/>
      <c r="CC25" s="396"/>
      <c r="CD25" s="199"/>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4" customFormat="1" ht="18.75" customHeight="1" x14ac:dyDescent="0.15">
      <c r="A26" s="185"/>
      <c r="B26" s="571"/>
      <c r="C26" s="572"/>
      <c r="D26" s="573"/>
      <c r="E26" s="481" t="s">
        <v>179</v>
      </c>
      <c r="F26" s="461"/>
      <c r="G26" s="461"/>
      <c r="H26" s="461"/>
      <c r="I26" s="461"/>
      <c r="J26" s="461"/>
      <c r="K26" s="462"/>
      <c r="L26" s="482">
        <v>1</v>
      </c>
      <c r="M26" s="483"/>
      <c r="N26" s="483"/>
      <c r="O26" s="483"/>
      <c r="P26" s="525"/>
      <c r="Q26" s="482">
        <v>5600</v>
      </c>
      <c r="R26" s="483"/>
      <c r="S26" s="483"/>
      <c r="T26" s="483"/>
      <c r="U26" s="483"/>
      <c r="V26" s="525"/>
      <c r="W26" s="584"/>
      <c r="X26" s="572"/>
      <c r="Y26" s="573"/>
      <c r="Z26" s="481" t="s">
        <v>180</v>
      </c>
      <c r="AA26" s="594"/>
      <c r="AB26" s="594"/>
      <c r="AC26" s="594"/>
      <c r="AD26" s="594"/>
      <c r="AE26" s="594"/>
      <c r="AF26" s="594"/>
      <c r="AG26" s="595"/>
      <c r="AH26" s="482" t="s">
        <v>181</v>
      </c>
      <c r="AI26" s="483"/>
      <c r="AJ26" s="483"/>
      <c r="AK26" s="483"/>
      <c r="AL26" s="525"/>
      <c r="AM26" s="482" t="s">
        <v>182</v>
      </c>
      <c r="AN26" s="483"/>
      <c r="AO26" s="483"/>
      <c r="AP26" s="483"/>
      <c r="AQ26" s="483"/>
      <c r="AR26" s="525"/>
      <c r="AS26" s="482" t="s">
        <v>181</v>
      </c>
      <c r="AT26" s="483"/>
      <c r="AU26" s="483"/>
      <c r="AV26" s="483"/>
      <c r="AW26" s="483"/>
      <c r="AX26" s="484"/>
      <c r="AY26" s="434" t="s">
        <v>183</v>
      </c>
      <c r="AZ26" s="435"/>
      <c r="BA26" s="435"/>
      <c r="BB26" s="435"/>
      <c r="BC26" s="435"/>
      <c r="BD26" s="435"/>
      <c r="BE26" s="435"/>
      <c r="BF26" s="435"/>
      <c r="BG26" s="435"/>
      <c r="BH26" s="435"/>
      <c r="BI26" s="435"/>
      <c r="BJ26" s="435"/>
      <c r="BK26" s="435"/>
      <c r="BL26" s="435"/>
      <c r="BM26" s="436"/>
      <c r="BN26" s="431" t="s">
        <v>184</v>
      </c>
      <c r="BO26" s="432"/>
      <c r="BP26" s="432"/>
      <c r="BQ26" s="432"/>
      <c r="BR26" s="432"/>
      <c r="BS26" s="432"/>
      <c r="BT26" s="432"/>
      <c r="BU26" s="433"/>
      <c r="BV26" s="431" t="s">
        <v>185</v>
      </c>
      <c r="BW26" s="432"/>
      <c r="BX26" s="432"/>
      <c r="BY26" s="432"/>
      <c r="BZ26" s="432"/>
      <c r="CA26" s="432"/>
      <c r="CB26" s="432"/>
      <c r="CC26" s="433"/>
      <c r="CD26" s="199"/>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5"/>
      <c r="B27" s="571"/>
      <c r="C27" s="572"/>
      <c r="D27" s="573"/>
      <c r="E27" s="481" t="s">
        <v>186</v>
      </c>
      <c r="F27" s="461"/>
      <c r="G27" s="461"/>
      <c r="H27" s="461"/>
      <c r="I27" s="461"/>
      <c r="J27" s="461"/>
      <c r="K27" s="462"/>
      <c r="L27" s="482">
        <v>1</v>
      </c>
      <c r="M27" s="483"/>
      <c r="N27" s="483"/>
      <c r="O27" s="483"/>
      <c r="P27" s="525"/>
      <c r="Q27" s="482">
        <v>2500</v>
      </c>
      <c r="R27" s="483"/>
      <c r="S27" s="483"/>
      <c r="T27" s="483"/>
      <c r="U27" s="483"/>
      <c r="V27" s="525"/>
      <c r="W27" s="584"/>
      <c r="X27" s="572"/>
      <c r="Y27" s="573"/>
      <c r="Z27" s="481" t="s">
        <v>187</v>
      </c>
      <c r="AA27" s="461"/>
      <c r="AB27" s="461"/>
      <c r="AC27" s="461"/>
      <c r="AD27" s="461"/>
      <c r="AE27" s="461"/>
      <c r="AF27" s="461"/>
      <c r="AG27" s="462"/>
      <c r="AH27" s="482">
        <v>1</v>
      </c>
      <c r="AI27" s="483"/>
      <c r="AJ27" s="483"/>
      <c r="AK27" s="483"/>
      <c r="AL27" s="525"/>
      <c r="AM27" s="482" t="s">
        <v>188</v>
      </c>
      <c r="AN27" s="483"/>
      <c r="AO27" s="483"/>
      <c r="AP27" s="483"/>
      <c r="AQ27" s="483"/>
      <c r="AR27" s="525"/>
      <c r="AS27" s="482" t="s">
        <v>188</v>
      </c>
      <c r="AT27" s="483"/>
      <c r="AU27" s="483"/>
      <c r="AV27" s="483"/>
      <c r="AW27" s="483"/>
      <c r="AX27" s="484"/>
      <c r="AY27" s="526" t="s">
        <v>189</v>
      </c>
      <c r="AZ27" s="527"/>
      <c r="BA27" s="527"/>
      <c r="BB27" s="527"/>
      <c r="BC27" s="527"/>
      <c r="BD27" s="527"/>
      <c r="BE27" s="527"/>
      <c r="BF27" s="527"/>
      <c r="BG27" s="527"/>
      <c r="BH27" s="527"/>
      <c r="BI27" s="527"/>
      <c r="BJ27" s="527"/>
      <c r="BK27" s="527"/>
      <c r="BL27" s="527"/>
      <c r="BM27" s="528"/>
      <c r="BN27" s="607">
        <v>109325</v>
      </c>
      <c r="BO27" s="608"/>
      <c r="BP27" s="608"/>
      <c r="BQ27" s="608"/>
      <c r="BR27" s="608"/>
      <c r="BS27" s="608"/>
      <c r="BT27" s="608"/>
      <c r="BU27" s="609"/>
      <c r="BV27" s="607">
        <v>109319</v>
      </c>
      <c r="BW27" s="608"/>
      <c r="BX27" s="608"/>
      <c r="BY27" s="608"/>
      <c r="BZ27" s="608"/>
      <c r="CA27" s="608"/>
      <c r="CB27" s="608"/>
      <c r="CC27" s="609"/>
      <c r="CD27" s="201"/>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4"/>
      <c r="DK27" s="184"/>
      <c r="DL27" s="184"/>
      <c r="DM27" s="184"/>
      <c r="DN27" s="184"/>
      <c r="DO27" s="184"/>
    </row>
    <row r="28" spans="1:119" ht="18.75" customHeight="1" x14ac:dyDescent="0.15">
      <c r="A28" s="185"/>
      <c r="B28" s="571"/>
      <c r="C28" s="572"/>
      <c r="D28" s="573"/>
      <c r="E28" s="481" t="s">
        <v>190</v>
      </c>
      <c r="F28" s="461"/>
      <c r="G28" s="461"/>
      <c r="H28" s="461"/>
      <c r="I28" s="461"/>
      <c r="J28" s="461"/>
      <c r="K28" s="462"/>
      <c r="L28" s="482">
        <v>1</v>
      </c>
      <c r="M28" s="483"/>
      <c r="N28" s="483"/>
      <c r="O28" s="483"/>
      <c r="P28" s="525"/>
      <c r="Q28" s="482">
        <v>1900</v>
      </c>
      <c r="R28" s="483"/>
      <c r="S28" s="483"/>
      <c r="T28" s="483"/>
      <c r="U28" s="483"/>
      <c r="V28" s="525"/>
      <c r="W28" s="584"/>
      <c r="X28" s="572"/>
      <c r="Y28" s="573"/>
      <c r="Z28" s="481" t="s">
        <v>191</v>
      </c>
      <c r="AA28" s="461"/>
      <c r="AB28" s="461"/>
      <c r="AC28" s="461"/>
      <c r="AD28" s="461"/>
      <c r="AE28" s="461"/>
      <c r="AF28" s="461"/>
      <c r="AG28" s="462"/>
      <c r="AH28" s="482" t="s">
        <v>129</v>
      </c>
      <c r="AI28" s="483"/>
      <c r="AJ28" s="483"/>
      <c r="AK28" s="483"/>
      <c r="AL28" s="525"/>
      <c r="AM28" s="482" t="s">
        <v>182</v>
      </c>
      <c r="AN28" s="483"/>
      <c r="AO28" s="483"/>
      <c r="AP28" s="483"/>
      <c r="AQ28" s="483"/>
      <c r="AR28" s="525"/>
      <c r="AS28" s="482" t="s">
        <v>192</v>
      </c>
      <c r="AT28" s="483"/>
      <c r="AU28" s="483"/>
      <c r="AV28" s="483"/>
      <c r="AW28" s="483"/>
      <c r="AX28" s="484"/>
      <c r="AY28" s="610" t="s">
        <v>193</v>
      </c>
      <c r="AZ28" s="611"/>
      <c r="BA28" s="611"/>
      <c r="BB28" s="612"/>
      <c r="BC28" s="391" t="s">
        <v>48</v>
      </c>
      <c r="BD28" s="392"/>
      <c r="BE28" s="392"/>
      <c r="BF28" s="392"/>
      <c r="BG28" s="392"/>
      <c r="BH28" s="392"/>
      <c r="BI28" s="392"/>
      <c r="BJ28" s="392"/>
      <c r="BK28" s="392"/>
      <c r="BL28" s="392"/>
      <c r="BM28" s="393"/>
      <c r="BN28" s="394">
        <v>522516</v>
      </c>
      <c r="BO28" s="395"/>
      <c r="BP28" s="395"/>
      <c r="BQ28" s="395"/>
      <c r="BR28" s="395"/>
      <c r="BS28" s="395"/>
      <c r="BT28" s="395"/>
      <c r="BU28" s="396"/>
      <c r="BV28" s="394">
        <v>668133</v>
      </c>
      <c r="BW28" s="395"/>
      <c r="BX28" s="395"/>
      <c r="BY28" s="395"/>
      <c r="BZ28" s="395"/>
      <c r="CA28" s="395"/>
      <c r="CB28" s="395"/>
      <c r="CC28" s="396"/>
      <c r="CD28" s="199"/>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4"/>
      <c r="DK28" s="184"/>
      <c r="DL28" s="184"/>
      <c r="DM28" s="184"/>
      <c r="DN28" s="184"/>
      <c r="DO28" s="184"/>
    </row>
    <row r="29" spans="1:119" ht="18.75" customHeight="1" x14ac:dyDescent="0.15">
      <c r="A29" s="185"/>
      <c r="B29" s="571"/>
      <c r="C29" s="572"/>
      <c r="D29" s="573"/>
      <c r="E29" s="481" t="s">
        <v>194</v>
      </c>
      <c r="F29" s="461"/>
      <c r="G29" s="461"/>
      <c r="H29" s="461"/>
      <c r="I29" s="461"/>
      <c r="J29" s="461"/>
      <c r="K29" s="462"/>
      <c r="L29" s="482">
        <v>10</v>
      </c>
      <c r="M29" s="483"/>
      <c r="N29" s="483"/>
      <c r="O29" s="483"/>
      <c r="P29" s="525"/>
      <c r="Q29" s="482">
        <v>1650</v>
      </c>
      <c r="R29" s="483"/>
      <c r="S29" s="483"/>
      <c r="T29" s="483"/>
      <c r="U29" s="483"/>
      <c r="V29" s="525"/>
      <c r="W29" s="585"/>
      <c r="X29" s="586"/>
      <c r="Y29" s="587"/>
      <c r="Z29" s="481" t="s">
        <v>195</v>
      </c>
      <c r="AA29" s="461"/>
      <c r="AB29" s="461"/>
      <c r="AC29" s="461"/>
      <c r="AD29" s="461"/>
      <c r="AE29" s="461"/>
      <c r="AF29" s="461"/>
      <c r="AG29" s="462"/>
      <c r="AH29" s="482">
        <v>91</v>
      </c>
      <c r="AI29" s="483"/>
      <c r="AJ29" s="483"/>
      <c r="AK29" s="483"/>
      <c r="AL29" s="525"/>
      <c r="AM29" s="482">
        <v>249855</v>
      </c>
      <c r="AN29" s="483"/>
      <c r="AO29" s="483"/>
      <c r="AP29" s="483"/>
      <c r="AQ29" s="483"/>
      <c r="AR29" s="525"/>
      <c r="AS29" s="482">
        <v>2746</v>
      </c>
      <c r="AT29" s="483"/>
      <c r="AU29" s="483"/>
      <c r="AV29" s="483"/>
      <c r="AW29" s="483"/>
      <c r="AX29" s="484"/>
      <c r="AY29" s="613"/>
      <c r="AZ29" s="614"/>
      <c r="BA29" s="614"/>
      <c r="BB29" s="615"/>
      <c r="BC29" s="465" t="s">
        <v>196</v>
      </c>
      <c r="BD29" s="466"/>
      <c r="BE29" s="466"/>
      <c r="BF29" s="466"/>
      <c r="BG29" s="466"/>
      <c r="BH29" s="466"/>
      <c r="BI29" s="466"/>
      <c r="BJ29" s="466"/>
      <c r="BK29" s="466"/>
      <c r="BL29" s="466"/>
      <c r="BM29" s="467"/>
      <c r="BN29" s="431">
        <v>189930</v>
      </c>
      <c r="BO29" s="432"/>
      <c r="BP29" s="432"/>
      <c r="BQ29" s="432"/>
      <c r="BR29" s="432"/>
      <c r="BS29" s="432"/>
      <c r="BT29" s="432"/>
      <c r="BU29" s="433"/>
      <c r="BV29" s="431">
        <v>215502</v>
      </c>
      <c r="BW29" s="432"/>
      <c r="BX29" s="432"/>
      <c r="BY29" s="432"/>
      <c r="BZ29" s="432"/>
      <c r="CA29" s="432"/>
      <c r="CB29" s="432"/>
      <c r="CC29" s="433"/>
      <c r="CD29" s="201"/>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4"/>
      <c r="DK29" s="184"/>
      <c r="DL29" s="184"/>
      <c r="DM29" s="184"/>
      <c r="DN29" s="184"/>
      <c r="DO29" s="184"/>
    </row>
    <row r="30" spans="1:119" ht="18.75" customHeight="1" thickBot="1" x14ac:dyDescent="0.2">
      <c r="A30" s="185"/>
      <c r="B30" s="574"/>
      <c r="C30" s="575"/>
      <c r="D30" s="576"/>
      <c r="E30" s="485"/>
      <c r="F30" s="486"/>
      <c r="G30" s="486"/>
      <c r="H30" s="486"/>
      <c r="I30" s="486"/>
      <c r="J30" s="486"/>
      <c r="K30" s="487"/>
      <c r="L30" s="588"/>
      <c r="M30" s="589"/>
      <c r="N30" s="589"/>
      <c r="O30" s="589"/>
      <c r="P30" s="590"/>
      <c r="Q30" s="588"/>
      <c r="R30" s="589"/>
      <c r="S30" s="589"/>
      <c r="T30" s="589"/>
      <c r="U30" s="589"/>
      <c r="V30" s="590"/>
      <c r="W30" s="591" t="s">
        <v>197</v>
      </c>
      <c r="X30" s="592"/>
      <c r="Y30" s="592"/>
      <c r="Z30" s="592"/>
      <c r="AA30" s="592"/>
      <c r="AB30" s="592"/>
      <c r="AC30" s="592"/>
      <c r="AD30" s="592"/>
      <c r="AE30" s="592"/>
      <c r="AF30" s="592"/>
      <c r="AG30" s="593"/>
      <c r="AH30" s="550">
        <v>97.4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793504</v>
      </c>
      <c r="BO30" s="608"/>
      <c r="BP30" s="608"/>
      <c r="BQ30" s="608"/>
      <c r="BR30" s="608"/>
      <c r="BS30" s="608"/>
      <c r="BT30" s="608"/>
      <c r="BU30" s="609"/>
      <c r="BV30" s="607">
        <v>810658</v>
      </c>
      <c r="BW30" s="608"/>
      <c r="BX30" s="608"/>
      <c r="BY30" s="608"/>
      <c r="BZ30" s="608"/>
      <c r="CA30" s="608"/>
      <c r="CB30" s="608"/>
      <c r="CC30" s="60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198</v>
      </c>
      <c r="D32" s="212"/>
      <c r="E32" s="212"/>
      <c r="F32" s="209"/>
      <c r="G32" s="209"/>
      <c r="H32" s="209"/>
      <c r="I32" s="209"/>
      <c r="J32" s="209"/>
      <c r="K32" s="209"/>
      <c r="L32" s="209"/>
      <c r="M32" s="209"/>
      <c r="N32" s="209"/>
      <c r="O32" s="209"/>
      <c r="P32" s="209"/>
      <c r="Q32" s="209"/>
      <c r="R32" s="209"/>
      <c r="S32" s="209"/>
      <c r="T32" s="209"/>
      <c r="U32" s="209" t="s">
        <v>199</v>
      </c>
      <c r="V32" s="209"/>
      <c r="W32" s="209"/>
      <c r="X32" s="209"/>
      <c r="Y32" s="209"/>
      <c r="Z32" s="209"/>
      <c r="AA32" s="209"/>
      <c r="AB32" s="209"/>
      <c r="AC32" s="209"/>
      <c r="AD32" s="209"/>
      <c r="AE32" s="209"/>
      <c r="AF32" s="209"/>
      <c r="AG32" s="209"/>
      <c r="AH32" s="209"/>
      <c r="AI32" s="209"/>
      <c r="AJ32" s="209"/>
      <c r="AK32" s="209"/>
      <c r="AL32" s="209"/>
      <c r="AM32" s="213" t="s">
        <v>200</v>
      </c>
      <c r="AN32" s="209"/>
      <c r="AO32" s="209"/>
      <c r="AP32" s="209"/>
      <c r="AQ32" s="209"/>
      <c r="AR32" s="209"/>
      <c r="AS32" s="213"/>
      <c r="AT32" s="213"/>
      <c r="AU32" s="213"/>
      <c r="AV32" s="213"/>
      <c r="AW32" s="213"/>
      <c r="AX32" s="213"/>
      <c r="AY32" s="213"/>
      <c r="AZ32" s="213"/>
      <c r="BA32" s="213"/>
      <c r="BB32" s="209"/>
      <c r="BC32" s="213"/>
      <c r="BD32" s="209"/>
      <c r="BE32" s="213" t="s">
        <v>201</v>
      </c>
      <c r="BF32" s="209"/>
      <c r="BG32" s="209"/>
      <c r="BH32" s="209"/>
      <c r="BI32" s="209"/>
      <c r="BJ32" s="213"/>
      <c r="BK32" s="213"/>
      <c r="BL32" s="213"/>
      <c r="BM32" s="213"/>
      <c r="BN32" s="213"/>
      <c r="BO32" s="213"/>
      <c r="BP32" s="213"/>
      <c r="BQ32" s="213"/>
      <c r="BR32" s="209"/>
      <c r="BS32" s="209"/>
      <c r="BT32" s="209"/>
      <c r="BU32" s="209"/>
      <c r="BV32" s="209"/>
      <c r="BW32" s="209" t="s">
        <v>202</v>
      </c>
      <c r="BX32" s="209"/>
      <c r="BY32" s="209"/>
      <c r="BZ32" s="209"/>
      <c r="CA32" s="209"/>
      <c r="CB32" s="213"/>
      <c r="CC32" s="213"/>
      <c r="CD32" s="213"/>
      <c r="CE32" s="213"/>
      <c r="CF32" s="213"/>
      <c r="CG32" s="213"/>
      <c r="CH32" s="213"/>
      <c r="CI32" s="213"/>
      <c r="CJ32" s="213"/>
      <c r="CK32" s="213"/>
      <c r="CL32" s="213"/>
      <c r="CM32" s="213"/>
      <c r="CN32" s="213"/>
      <c r="CO32" s="213" t="s">
        <v>203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5" t="s">
        <v>204</v>
      </c>
      <c r="D33" s="455"/>
      <c r="E33" s="420" t="s">
        <v>205</v>
      </c>
      <c r="F33" s="420"/>
      <c r="G33" s="420"/>
      <c r="H33" s="420"/>
      <c r="I33" s="420"/>
      <c r="J33" s="420"/>
      <c r="K33" s="420"/>
      <c r="L33" s="420"/>
      <c r="M33" s="420"/>
      <c r="N33" s="420"/>
      <c r="O33" s="420"/>
      <c r="P33" s="420"/>
      <c r="Q33" s="420"/>
      <c r="R33" s="420"/>
      <c r="S33" s="420"/>
      <c r="T33" s="214"/>
      <c r="U33" s="455" t="s">
        <v>206</v>
      </c>
      <c r="V33" s="455"/>
      <c r="W33" s="420" t="s">
        <v>207</v>
      </c>
      <c r="X33" s="420"/>
      <c r="Y33" s="420"/>
      <c r="Z33" s="420"/>
      <c r="AA33" s="420"/>
      <c r="AB33" s="420"/>
      <c r="AC33" s="420"/>
      <c r="AD33" s="420"/>
      <c r="AE33" s="420"/>
      <c r="AF33" s="420"/>
      <c r="AG33" s="420"/>
      <c r="AH33" s="420"/>
      <c r="AI33" s="420"/>
      <c r="AJ33" s="420"/>
      <c r="AK33" s="420"/>
      <c r="AL33" s="214"/>
      <c r="AM33" s="455" t="s">
        <v>208</v>
      </c>
      <c r="AN33" s="455"/>
      <c r="AO33" s="420" t="s">
        <v>209</v>
      </c>
      <c r="AP33" s="420"/>
      <c r="AQ33" s="420"/>
      <c r="AR33" s="420"/>
      <c r="AS33" s="420"/>
      <c r="AT33" s="420"/>
      <c r="AU33" s="420"/>
      <c r="AV33" s="420"/>
      <c r="AW33" s="420"/>
      <c r="AX33" s="420"/>
      <c r="AY33" s="420"/>
      <c r="AZ33" s="420"/>
      <c r="BA33" s="420"/>
      <c r="BB33" s="420"/>
      <c r="BC33" s="420"/>
      <c r="BD33" s="215"/>
      <c r="BE33" s="420" t="s">
        <v>210</v>
      </c>
      <c r="BF33" s="420"/>
      <c r="BG33" s="420" t="s">
        <v>211</v>
      </c>
      <c r="BH33" s="420"/>
      <c r="BI33" s="420"/>
      <c r="BJ33" s="420"/>
      <c r="BK33" s="420"/>
      <c r="BL33" s="420"/>
      <c r="BM33" s="420"/>
      <c r="BN33" s="420"/>
      <c r="BO33" s="420"/>
      <c r="BP33" s="420"/>
      <c r="BQ33" s="420"/>
      <c r="BR33" s="420"/>
      <c r="BS33" s="420"/>
      <c r="BT33" s="420"/>
      <c r="BU33" s="420"/>
      <c r="BV33" s="215"/>
      <c r="BW33" s="455" t="s">
        <v>210</v>
      </c>
      <c r="BX33" s="455"/>
      <c r="BY33" s="420" t="s">
        <v>212</v>
      </c>
      <c r="BZ33" s="420"/>
      <c r="CA33" s="420"/>
      <c r="CB33" s="420"/>
      <c r="CC33" s="420"/>
      <c r="CD33" s="420"/>
      <c r="CE33" s="420"/>
      <c r="CF33" s="420"/>
      <c r="CG33" s="420"/>
      <c r="CH33" s="420"/>
      <c r="CI33" s="420"/>
      <c r="CJ33" s="420"/>
      <c r="CK33" s="420"/>
      <c r="CL33" s="420"/>
      <c r="CM33" s="420"/>
      <c r="CN33" s="214"/>
      <c r="CO33" s="455" t="s">
        <v>213</v>
      </c>
      <c r="CP33" s="455"/>
      <c r="CQ33" s="420" t="s">
        <v>214</v>
      </c>
      <c r="CR33" s="420"/>
      <c r="CS33" s="420"/>
      <c r="CT33" s="420"/>
      <c r="CU33" s="420"/>
      <c r="CV33" s="420"/>
      <c r="CW33" s="420"/>
      <c r="CX33" s="420"/>
      <c r="CY33" s="420"/>
      <c r="CZ33" s="420"/>
      <c r="DA33" s="420"/>
      <c r="DB33" s="420"/>
      <c r="DC33" s="420"/>
      <c r="DD33" s="420"/>
      <c r="DE33" s="420"/>
      <c r="DF33" s="214"/>
      <c r="DG33" s="619" t="s">
        <v>215</v>
      </c>
      <c r="DH33" s="619"/>
      <c r="DI33" s="216"/>
      <c r="DJ33" s="184"/>
      <c r="DK33" s="184"/>
      <c r="DL33" s="184"/>
      <c r="DM33" s="184"/>
      <c r="DN33" s="184"/>
      <c r="DO33" s="184"/>
    </row>
    <row r="34" spans="1:119" ht="32.25" customHeight="1" x14ac:dyDescent="0.15">
      <c r="A34" s="185"/>
      <c r="B34" s="211"/>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2"/>
      <c r="U34" s="620">
        <f>IF(W34="","",MAX(C34:D43)+1)</f>
        <v>3</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2"/>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2"/>
      <c r="BE34" s="620">
        <f>IF(BG34="","",MAX(C34:D43,U34:V43,AM34:AN43)+1)</f>
        <v>7</v>
      </c>
      <c r="BF34" s="620"/>
      <c r="BG34" s="621" t="str">
        <f>IF('各会計、関係団体の財政状況及び健全化判断比率'!B32="","",'各会計、関係団体の財政状況及び健全化判断比率'!B32)</f>
        <v>公共下水道事業特別会計</v>
      </c>
      <c r="BH34" s="621"/>
      <c r="BI34" s="621"/>
      <c r="BJ34" s="621"/>
      <c r="BK34" s="621"/>
      <c r="BL34" s="621"/>
      <c r="BM34" s="621"/>
      <c r="BN34" s="621"/>
      <c r="BO34" s="621"/>
      <c r="BP34" s="621"/>
      <c r="BQ34" s="621"/>
      <c r="BR34" s="621"/>
      <c r="BS34" s="621"/>
      <c r="BT34" s="621"/>
      <c r="BU34" s="621"/>
      <c r="BV34" s="212"/>
      <c r="BW34" s="620">
        <f>IF(BY34="","",MAX(C34:D43,U34:V43,AM34:AN43,BE34:BF43)+1)</f>
        <v>8</v>
      </c>
      <c r="BX34" s="620"/>
      <c r="BY34" s="621" t="str">
        <f>IF('各会計、関係団体の財政状況及び健全化判断比率'!B68="","",'各会計、関係団体の財政状況及び健全化判断比率'!B68)</f>
        <v>上川教育研修センター組合</v>
      </c>
      <c r="BZ34" s="621"/>
      <c r="CA34" s="621"/>
      <c r="CB34" s="621"/>
      <c r="CC34" s="621"/>
      <c r="CD34" s="621"/>
      <c r="CE34" s="621"/>
      <c r="CF34" s="621"/>
      <c r="CG34" s="621"/>
      <c r="CH34" s="621"/>
      <c r="CI34" s="621"/>
      <c r="CJ34" s="621"/>
      <c r="CK34" s="621"/>
      <c r="CL34" s="621"/>
      <c r="CM34" s="621"/>
      <c r="CN34" s="212"/>
      <c r="CO34" s="620">
        <f>IF(CQ34="","",MAX(C34:D43,U34:V43,AM34:AN43,BE34:BF43,BW34:BX43)+1)</f>
        <v>10</v>
      </c>
      <c r="CP34" s="620"/>
      <c r="CQ34" s="621" t="str">
        <f>IF('各会計、関係団体の財政状況及び健全化判断比率'!BS7="","",'各会計、関係団体の財政状況及び健全化判断比率'!BS7)</f>
        <v>鷹栖町土地開発公社</v>
      </c>
      <c r="CR34" s="621"/>
      <c r="CS34" s="621"/>
      <c r="CT34" s="621"/>
      <c r="CU34" s="621"/>
      <c r="CV34" s="621"/>
      <c r="CW34" s="621"/>
      <c r="CX34" s="621"/>
      <c r="CY34" s="621"/>
      <c r="CZ34" s="621"/>
      <c r="DA34" s="621"/>
      <c r="DB34" s="621"/>
      <c r="DC34" s="621"/>
      <c r="DD34" s="621"/>
      <c r="DE34" s="621"/>
      <c r="DF34" s="209"/>
      <c r="DG34" s="622" t="str">
        <f>IF('各会計、関係団体の財政状況及び健全化判断比率'!BR7="","",'各会計、関係団体の財政状況及び健全化判断比率'!BR7)</f>
        <v/>
      </c>
      <c r="DH34" s="622"/>
      <c r="DI34" s="216"/>
      <c r="DJ34" s="184"/>
      <c r="DK34" s="184"/>
      <c r="DL34" s="184"/>
      <c r="DM34" s="184"/>
      <c r="DN34" s="184"/>
      <c r="DO34" s="184"/>
    </row>
    <row r="35" spans="1:119" ht="32.25" customHeight="1" x14ac:dyDescent="0.15">
      <c r="A35" s="185"/>
      <c r="B35" s="211"/>
      <c r="C35" s="620">
        <f>IF(E35="","",C34+1)</f>
        <v>2</v>
      </c>
      <c r="D35" s="620"/>
      <c r="E35" s="621" t="str">
        <f>IF('各会計、関係団体の財政状況及び健全化判断比率'!B8="","",'各会計、関係団体の財政状況及び健全化判断比率'!B8)</f>
        <v>上川町村等公平委員会特別会計</v>
      </c>
      <c r="F35" s="621"/>
      <c r="G35" s="621"/>
      <c r="H35" s="621"/>
      <c r="I35" s="621"/>
      <c r="J35" s="621"/>
      <c r="K35" s="621"/>
      <c r="L35" s="621"/>
      <c r="M35" s="621"/>
      <c r="N35" s="621"/>
      <c r="O35" s="621"/>
      <c r="P35" s="621"/>
      <c r="Q35" s="621"/>
      <c r="R35" s="621"/>
      <c r="S35" s="621"/>
      <c r="T35" s="212"/>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2"/>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2"/>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2"/>
      <c r="BW35" s="620">
        <f t="shared" ref="BW35:BW43" si="2">IF(BY35="","",BW34+1)</f>
        <v>9</v>
      </c>
      <c r="BX35" s="620"/>
      <c r="BY35" s="621" t="str">
        <f>IF('各会計、関係団体の財政状況及び健全化判断比率'!B69="","",'各会計、関係団体の財政状況及び健全化判断比率'!B69)</f>
        <v>上川広域滞納整理機構</v>
      </c>
      <c r="BZ35" s="621"/>
      <c r="CA35" s="621"/>
      <c r="CB35" s="621"/>
      <c r="CC35" s="621"/>
      <c r="CD35" s="621"/>
      <c r="CE35" s="621"/>
      <c r="CF35" s="621"/>
      <c r="CG35" s="621"/>
      <c r="CH35" s="621"/>
      <c r="CI35" s="621"/>
      <c r="CJ35" s="621"/>
      <c r="CK35" s="621"/>
      <c r="CL35" s="621"/>
      <c r="CM35" s="621"/>
      <c r="CN35" s="212"/>
      <c r="CO35" s="620">
        <f t="shared" ref="CO35:CO43" si="3">IF(CQ35="","",CO34+1)</f>
        <v>11</v>
      </c>
      <c r="CP35" s="620"/>
      <c r="CQ35" s="621" t="str">
        <f>IF('各会計、関係団体の財政状況及び健全化判断比率'!BS8="","",'各会計、関係団体の財政状況及び健全化判断比率'!BS8)</f>
        <v>鷹栖町農業振興公社</v>
      </c>
      <c r="CR35" s="621"/>
      <c r="CS35" s="621"/>
      <c r="CT35" s="621"/>
      <c r="CU35" s="621"/>
      <c r="CV35" s="621"/>
      <c r="CW35" s="621"/>
      <c r="CX35" s="621"/>
      <c r="CY35" s="621"/>
      <c r="CZ35" s="621"/>
      <c r="DA35" s="621"/>
      <c r="DB35" s="621"/>
      <c r="DC35" s="621"/>
      <c r="DD35" s="621"/>
      <c r="DE35" s="621"/>
      <c r="DF35" s="209"/>
      <c r="DG35" s="622" t="str">
        <f>IF('各会計、関係団体の財政状況及び健全化判断比率'!BR8="","",'各会計、関係団体の財政状況及び健全化判断比率'!BR8)</f>
        <v/>
      </c>
      <c r="DH35" s="622"/>
      <c r="DI35" s="216"/>
      <c r="DJ35" s="184"/>
      <c r="DK35" s="184"/>
      <c r="DL35" s="184"/>
      <c r="DM35" s="184"/>
      <c r="DN35" s="184"/>
      <c r="DO35" s="184"/>
    </row>
    <row r="36" spans="1:119" ht="32.25" customHeight="1" x14ac:dyDescent="0.15">
      <c r="A36" s="185"/>
      <c r="B36" s="211"/>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2"/>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2"/>
      <c r="AM36" s="620" t="str">
        <f t="shared" si="0"/>
        <v/>
      </c>
      <c r="AN36" s="620"/>
      <c r="AO36" s="621"/>
      <c r="AP36" s="621"/>
      <c r="AQ36" s="621"/>
      <c r="AR36" s="621"/>
      <c r="AS36" s="621"/>
      <c r="AT36" s="621"/>
      <c r="AU36" s="621"/>
      <c r="AV36" s="621"/>
      <c r="AW36" s="621"/>
      <c r="AX36" s="621"/>
      <c r="AY36" s="621"/>
      <c r="AZ36" s="621"/>
      <c r="BA36" s="621"/>
      <c r="BB36" s="621"/>
      <c r="BC36" s="621"/>
      <c r="BD36" s="212"/>
      <c r="BE36" s="620" t="str">
        <f t="shared" si="1"/>
        <v/>
      </c>
      <c r="BF36" s="620"/>
      <c r="BG36" s="621"/>
      <c r="BH36" s="621"/>
      <c r="BI36" s="621"/>
      <c r="BJ36" s="621"/>
      <c r="BK36" s="621"/>
      <c r="BL36" s="621"/>
      <c r="BM36" s="621"/>
      <c r="BN36" s="621"/>
      <c r="BO36" s="621"/>
      <c r="BP36" s="621"/>
      <c r="BQ36" s="621"/>
      <c r="BR36" s="621"/>
      <c r="BS36" s="621"/>
      <c r="BT36" s="621"/>
      <c r="BU36" s="621"/>
      <c r="BV36" s="212"/>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2"/>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09"/>
      <c r="DG36" s="622" t="str">
        <f>IF('各会計、関係団体の財政状況及び健全化判断比率'!BR9="","",'各会計、関係団体の財政状況及び健全化判断比率'!BR9)</f>
        <v/>
      </c>
      <c r="DH36" s="622"/>
      <c r="DI36" s="216"/>
      <c r="DJ36" s="184"/>
      <c r="DK36" s="184"/>
      <c r="DL36" s="184"/>
      <c r="DM36" s="184"/>
      <c r="DN36" s="184"/>
      <c r="DO36" s="184"/>
    </row>
    <row r="37" spans="1:119" ht="32.25" customHeight="1" x14ac:dyDescent="0.15">
      <c r="A37" s="185"/>
      <c r="B37" s="211"/>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2"/>
      <c r="U37" s="620" t="str">
        <f t="shared" si="4"/>
        <v/>
      </c>
      <c r="V37" s="620"/>
      <c r="W37" s="621"/>
      <c r="X37" s="621"/>
      <c r="Y37" s="621"/>
      <c r="Z37" s="621"/>
      <c r="AA37" s="621"/>
      <c r="AB37" s="621"/>
      <c r="AC37" s="621"/>
      <c r="AD37" s="621"/>
      <c r="AE37" s="621"/>
      <c r="AF37" s="621"/>
      <c r="AG37" s="621"/>
      <c r="AH37" s="621"/>
      <c r="AI37" s="621"/>
      <c r="AJ37" s="621"/>
      <c r="AK37" s="621"/>
      <c r="AL37" s="212"/>
      <c r="AM37" s="620" t="str">
        <f t="shared" si="0"/>
        <v/>
      </c>
      <c r="AN37" s="620"/>
      <c r="AO37" s="621"/>
      <c r="AP37" s="621"/>
      <c r="AQ37" s="621"/>
      <c r="AR37" s="621"/>
      <c r="AS37" s="621"/>
      <c r="AT37" s="621"/>
      <c r="AU37" s="621"/>
      <c r="AV37" s="621"/>
      <c r="AW37" s="621"/>
      <c r="AX37" s="621"/>
      <c r="AY37" s="621"/>
      <c r="AZ37" s="621"/>
      <c r="BA37" s="621"/>
      <c r="BB37" s="621"/>
      <c r="BC37" s="621"/>
      <c r="BD37" s="212"/>
      <c r="BE37" s="620" t="str">
        <f t="shared" si="1"/>
        <v/>
      </c>
      <c r="BF37" s="620"/>
      <c r="BG37" s="621"/>
      <c r="BH37" s="621"/>
      <c r="BI37" s="621"/>
      <c r="BJ37" s="621"/>
      <c r="BK37" s="621"/>
      <c r="BL37" s="621"/>
      <c r="BM37" s="621"/>
      <c r="BN37" s="621"/>
      <c r="BO37" s="621"/>
      <c r="BP37" s="621"/>
      <c r="BQ37" s="621"/>
      <c r="BR37" s="621"/>
      <c r="BS37" s="621"/>
      <c r="BT37" s="621"/>
      <c r="BU37" s="621"/>
      <c r="BV37" s="212"/>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2"/>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09"/>
      <c r="DG37" s="622" t="str">
        <f>IF('各会計、関係団体の財政状況及び健全化判断比率'!BR10="","",'各会計、関係団体の財政状況及び健全化判断比率'!BR10)</f>
        <v/>
      </c>
      <c r="DH37" s="622"/>
      <c r="DI37" s="216"/>
      <c r="DJ37" s="184"/>
      <c r="DK37" s="184"/>
      <c r="DL37" s="184"/>
      <c r="DM37" s="184"/>
      <c r="DN37" s="184"/>
      <c r="DO37" s="184"/>
    </row>
    <row r="38" spans="1:119" ht="32.25" customHeight="1" x14ac:dyDescent="0.15">
      <c r="A38" s="185"/>
      <c r="B38" s="211"/>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2"/>
      <c r="U38" s="620" t="str">
        <f t="shared" si="4"/>
        <v/>
      </c>
      <c r="V38" s="620"/>
      <c r="W38" s="621"/>
      <c r="X38" s="621"/>
      <c r="Y38" s="621"/>
      <c r="Z38" s="621"/>
      <c r="AA38" s="621"/>
      <c r="AB38" s="621"/>
      <c r="AC38" s="621"/>
      <c r="AD38" s="621"/>
      <c r="AE38" s="621"/>
      <c r="AF38" s="621"/>
      <c r="AG38" s="621"/>
      <c r="AH38" s="621"/>
      <c r="AI38" s="621"/>
      <c r="AJ38" s="621"/>
      <c r="AK38" s="621"/>
      <c r="AL38" s="212"/>
      <c r="AM38" s="620" t="str">
        <f t="shared" si="0"/>
        <v/>
      </c>
      <c r="AN38" s="620"/>
      <c r="AO38" s="621"/>
      <c r="AP38" s="621"/>
      <c r="AQ38" s="621"/>
      <c r="AR38" s="621"/>
      <c r="AS38" s="621"/>
      <c r="AT38" s="621"/>
      <c r="AU38" s="621"/>
      <c r="AV38" s="621"/>
      <c r="AW38" s="621"/>
      <c r="AX38" s="621"/>
      <c r="AY38" s="621"/>
      <c r="AZ38" s="621"/>
      <c r="BA38" s="621"/>
      <c r="BB38" s="621"/>
      <c r="BC38" s="621"/>
      <c r="BD38" s="212"/>
      <c r="BE38" s="620" t="str">
        <f t="shared" si="1"/>
        <v/>
      </c>
      <c r="BF38" s="620"/>
      <c r="BG38" s="621"/>
      <c r="BH38" s="621"/>
      <c r="BI38" s="621"/>
      <c r="BJ38" s="621"/>
      <c r="BK38" s="621"/>
      <c r="BL38" s="621"/>
      <c r="BM38" s="621"/>
      <c r="BN38" s="621"/>
      <c r="BO38" s="621"/>
      <c r="BP38" s="621"/>
      <c r="BQ38" s="621"/>
      <c r="BR38" s="621"/>
      <c r="BS38" s="621"/>
      <c r="BT38" s="621"/>
      <c r="BU38" s="621"/>
      <c r="BV38" s="212"/>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2"/>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09"/>
      <c r="DG38" s="622" t="str">
        <f>IF('各会計、関係団体の財政状況及び健全化判断比率'!BR11="","",'各会計、関係団体の財政状況及び健全化判断比率'!BR11)</f>
        <v/>
      </c>
      <c r="DH38" s="622"/>
      <c r="DI38" s="216"/>
      <c r="DJ38" s="184"/>
      <c r="DK38" s="184"/>
      <c r="DL38" s="184"/>
      <c r="DM38" s="184"/>
      <c r="DN38" s="184"/>
      <c r="DO38" s="184"/>
    </row>
    <row r="39" spans="1:119" ht="32.25" customHeight="1" x14ac:dyDescent="0.15">
      <c r="A39" s="185"/>
      <c r="B39" s="211"/>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2"/>
      <c r="U39" s="620" t="str">
        <f t="shared" si="4"/>
        <v/>
      </c>
      <c r="V39" s="620"/>
      <c r="W39" s="621"/>
      <c r="X39" s="621"/>
      <c r="Y39" s="621"/>
      <c r="Z39" s="621"/>
      <c r="AA39" s="621"/>
      <c r="AB39" s="621"/>
      <c r="AC39" s="621"/>
      <c r="AD39" s="621"/>
      <c r="AE39" s="621"/>
      <c r="AF39" s="621"/>
      <c r="AG39" s="621"/>
      <c r="AH39" s="621"/>
      <c r="AI39" s="621"/>
      <c r="AJ39" s="621"/>
      <c r="AK39" s="621"/>
      <c r="AL39" s="212"/>
      <c r="AM39" s="620" t="str">
        <f t="shared" si="0"/>
        <v/>
      </c>
      <c r="AN39" s="620"/>
      <c r="AO39" s="621"/>
      <c r="AP39" s="621"/>
      <c r="AQ39" s="621"/>
      <c r="AR39" s="621"/>
      <c r="AS39" s="621"/>
      <c r="AT39" s="621"/>
      <c r="AU39" s="621"/>
      <c r="AV39" s="621"/>
      <c r="AW39" s="621"/>
      <c r="AX39" s="621"/>
      <c r="AY39" s="621"/>
      <c r="AZ39" s="621"/>
      <c r="BA39" s="621"/>
      <c r="BB39" s="621"/>
      <c r="BC39" s="621"/>
      <c r="BD39" s="212"/>
      <c r="BE39" s="620" t="str">
        <f t="shared" si="1"/>
        <v/>
      </c>
      <c r="BF39" s="620"/>
      <c r="BG39" s="621"/>
      <c r="BH39" s="621"/>
      <c r="BI39" s="621"/>
      <c r="BJ39" s="621"/>
      <c r="BK39" s="621"/>
      <c r="BL39" s="621"/>
      <c r="BM39" s="621"/>
      <c r="BN39" s="621"/>
      <c r="BO39" s="621"/>
      <c r="BP39" s="621"/>
      <c r="BQ39" s="621"/>
      <c r="BR39" s="621"/>
      <c r="BS39" s="621"/>
      <c r="BT39" s="621"/>
      <c r="BU39" s="621"/>
      <c r="BV39" s="212"/>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2"/>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09"/>
      <c r="DG39" s="622" t="str">
        <f>IF('各会計、関係団体の財政状況及び健全化判断比率'!BR12="","",'各会計、関係団体の財政状況及び健全化判断比率'!BR12)</f>
        <v/>
      </c>
      <c r="DH39" s="622"/>
      <c r="DI39" s="216"/>
      <c r="DJ39" s="184"/>
      <c r="DK39" s="184"/>
      <c r="DL39" s="184"/>
      <c r="DM39" s="184"/>
      <c r="DN39" s="184"/>
      <c r="DO39" s="184"/>
    </row>
    <row r="40" spans="1:119" ht="32.25" customHeight="1" x14ac:dyDescent="0.15">
      <c r="A40" s="185"/>
      <c r="B40" s="211"/>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2"/>
      <c r="U40" s="620" t="str">
        <f t="shared" si="4"/>
        <v/>
      </c>
      <c r="V40" s="620"/>
      <c r="W40" s="621"/>
      <c r="X40" s="621"/>
      <c r="Y40" s="621"/>
      <c r="Z40" s="621"/>
      <c r="AA40" s="621"/>
      <c r="AB40" s="621"/>
      <c r="AC40" s="621"/>
      <c r="AD40" s="621"/>
      <c r="AE40" s="621"/>
      <c r="AF40" s="621"/>
      <c r="AG40" s="621"/>
      <c r="AH40" s="621"/>
      <c r="AI40" s="621"/>
      <c r="AJ40" s="621"/>
      <c r="AK40" s="621"/>
      <c r="AL40" s="212"/>
      <c r="AM40" s="620" t="str">
        <f t="shared" si="0"/>
        <v/>
      </c>
      <c r="AN40" s="620"/>
      <c r="AO40" s="621"/>
      <c r="AP40" s="621"/>
      <c r="AQ40" s="621"/>
      <c r="AR40" s="621"/>
      <c r="AS40" s="621"/>
      <c r="AT40" s="621"/>
      <c r="AU40" s="621"/>
      <c r="AV40" s="621"/>
      <c r="AW40" s="621"/>
      <c r="AX40" s="621"/>
      <c r="AY40" s="621"/>
      <c r="AZ40" s="621"/>
      <c r="BA40" s="621"/>
      <c r="BB40" s="621"/>
      <c r="BC40" s="621"/>
      <c r="BD40" s="212"/>
      <c r="BE40" s="620" t="str">
        <f t="shared" si="1"/>
        <v/>
      </c>
      <c r="BF40" s="620"/>
      <c r="BG40" s="621"/>
      <c r="BH40" s="621"/>
      <c r="BI40" s="621"/>
      <c r="BJ40" s="621"/>
      <c r="BK40" s="621"/>
      <c r="BL40" s="621"/>
      <c r="BM40" s="621"/>
      <c r="BN40" s="621"/>
      <c r="BO40" s="621"/>
      <c r="BP40" s="621"/>
      <c r="BQ40" s="621"/>
      <c r="BR40" s="621"/>
      <c r="BS40" s="621"/>
      <c r="BT40" s="621"/>
      <c r="BU40" s="621"/>
      <c r="BV40" s="212"/>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2"/>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09"/>
      <c r="DG40" s="622" t="str">
        <f>IF('各会計、関係団体の財政状況及び健全化判断比率'!BR13="","",'各会計、関係団体の財政状況及び健全化判断比率'!BR13)</f>
        <v/>
      </c>
      <c r="DH40" s="622"/>
      <c r="DI40" s="216"/>
      <c r="DJ40" s="184"/>
      <c r="DK40" s="184"/>
      <c r="DL40" s="184"/>
      <c r="DM40" s="184"/>
      <c r="DN40" s="184"/>
      <c r="DO40" s="184"/>
    </row>
    <row r="41" spans="1:119" ht="32.25" customHeight="1" x14ac:dyDescent="0.15">
      <c r="A41" s="185"/>
      <c r="B41" s="211"/>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2"/>
      <c r="U41" s="620" t="str">
        <f t="shared" si="4"/>
        <v/>
      </c>
      <c r="V41" s="620"/>
      <c r="W41" s="621"/>
      <c r="X41" s="621"/>
      <c r="Y41" s="621"/>
      <c r="Z41" s="621"/>
      <c r="AA41" s="621"/>
      <c r="AB41" s="621"/>
      <c r="AC41" s="621"/>
      <c r="AD41" s="621"/>
      <c r="AE41" s="621"/>
      <c r="AF41" s="621"/>
      <c r="AG41" s="621"/>
      <c r="AH41" s="621"/>
      <c r="AI41" s="621"/>
      <c r="AJ41" s="621"/>
      <c r="AK41" s="621"/>
      <c r="AL41" s="212"/>
      <c r="AM41" s="620" t="str">
        <f t="shared" si="0"/>
        <v/>
      </c>
      <c r="AN41" s="620"/>
      <c r="AO41" s="621"/>
      <c r="AP41" s="621"/>
      <c r="AQ41" s="621"/>
      <c r="AR41" s="621"/>
      <c r="AS41" s="621"/>
      <c r="AT41" s="621"/>
      <c r="AU41" s="621"/>
      <c r="AV41" s="621"/>
      <c r="AW41" s="621"/>
      <c r="AX41" s="621"/>
      <c r="AY41" s="621"/>
      <c r="AZ41" s="621"/>
      <c r="BA41" s="621"/>
      <c r="BB41" s="621"/>
      <c r="BC41" s="621"/>
      <c r="BD41" s="212"/>
      <c r="BE41" s="620" t="str">
        <f t="shared" si="1"/>
        <v/>
      </c>
      <c r="BF41" s="620"/>
      <c r="BG41" s="621"/>
      <c r="BH41" s="621"/>
      <c r="BI41" s="621"/>
      <c r="BJ41" s="621"/>
      <c r="BK41" s="621"/>
      <c r="BL41" s="621"/>
      <c r="BM41" s="621"/>
      <c r="BN41" s="621"/>
      <c r="BO41" s="621"/>
      <c r="BP41" s="621"/>
      <c r="BQ41" s="621"/>
      <c r="BR41" s="621"/>
      <c r="BS41" s="621"/>
      <c r="BT41" s="621"/>
      <c r="BU41" s="621"/>
      <c r="BV41" s="212"/>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2"/>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09"/>
      <c r="DG41" s="622" t="str">
        <f>IF('各会計、関係団体の財政状況及び健全化判断比率'!BR14="","",'各会計、関係団体の財政状況及び健全化判断比率'!BR14)</f>
        <v/>
      </c>
      <c r="DH41" s="622"/>
      <c r="DI41" s="216"/>
      <c r="DJ41" s="184"/>
      <c r="DK41" s="184"/>
      <c r="DL41" s="184"/>
      <c r="DM41" s="184"/>
      <c r="DN41" s="184"/>
      <c r="DO41" s="184"/>
    </row>
    <row r="42" spans="1:119" ht="32.25" customHeight="1" x14ac:dyDescent="0.15">
      <c r="A42" s="184"/>
      <c r="B42" s="211"/>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2"/>
      <c r="U42" s="620" t="str">
        <f t="shared" si="4"/>
        <v/>
      </c>
      <c r="V42" s="620"/>
      <c r="W42" s="621"/>
      <c r="X42" s="621"/>
      <c r="Y42" s="621"/>
      <c r="Z42" s="621"/>
      <c r="AA42" s="621"/>
      <c r="AB42" s="621"/>
      <c r="AC42" s="621"/>
      <c r="AD42" s="621"/>
      <c r="AE42" s="621"/>
      <c r="AF42" s="621"/>
      <c r="AG42" s="621"/>
      <c r="AH42" s="621"/>
      <c r="AI42" s="621"/>
      <c r="AJ42" s="621"/>
      <c r="AK42" s="621"/>
      <c r="AL42" s="212"/>
      <c r="AM42" s="620" t="str">
        <f t="shared" si="0"/>
        <v/>
      </c>
      <c r="AN42" s="620"/>
      <c r="AO42" s="621"/>
      <c r="AP42" s="621"/>
      <c r="AQ42" s="621"/>
      <c r="AR42" s="621"/>
      <c r="AS42" s="621"/>
      <c r="AT42" s="621"/>
      <c r="AU42" s="621"/>
      <c r="AV42" s="621"/>
      <c r="AW42" s="621"/>
      <c r="AX42" s="621"/>
      <c r="AY42" s="621"/>
      <c r="AZ42" s="621"/>
      <c r="BA42" s="621"/>
      <c r="BB42" s="621"/>
      <c r="BC42" s="621"/>
      <c r="BD42" s="212"/>
      <c r="BE42" s="620" t="str">
        <f t="shared" si="1"/>
        <v/>
      </c>
      <c r="BF42" s="620"/>
      <c r="BG42" s="621"/>
      <c r="BH42" s="621"/>
      <c r="BI42" s="621"/>
      <c r="BJ42" s="621"/>
      <c r="BK42" s="621"/>
      <c r="BL42" s="621"/>
      <c r="BM42" s="621"/>
      <c r="BN42" s="621"/>
      <c r="BO42" s="621"/>
      <c r="BP42" s="621"/>
      <c r="BQ42" s="621"/>
      <c r="BR42" s="621"/>
      <c r="BS42" s="621"/>
      <c r="BT42" s="621"/>
      <c r="BU42" s="621"/>
      <c r="BV42" s="212"/>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2"/>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09"/>
      <c r="DG42" s="622" t="str">
        <f>IF('各会計、関係団体の財政状況及び健全化判断比率'!BR15="","",'各会計、関係団体の財政状況及び健全化判断比率'!BR15)</f>
        <v/>
      </c>
      <c r="DH42" s="622"/>
      <c r="DI42" s="216"/>
      <c r="DJ42" s="184"/>
      <c r="DK42" s="184"/>
      <c r="DL42" s="184"/>
      <c r="DM42" s="184"/>
      <c r="DN42" s="184"/>
      <c r="DO42" s="184"/>
    </row>
    <row r="43" spans="1:119" ht="32.25" customHeight="1" x14ac:dyDescent="0.15">
      <c r="A43" s="184"/>
      <c r="B43" s="211"/>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2"/>
      <c r="U43" s="620" t="str">
        <f t="shared" si="4"/>
        <v/>
      </c>
      <c r="V43" s="620"/>
      <c r="W43" s="621"/>
      <c r="X43" s="621"/>
      <c r="Y43" s="621"/>
      <c r="Z43" s="621"/>
      <c r="AA43" s="621"/>
      <c r="AB43" s="621"/>
      <c r="AC43" s="621"/>
      <c r="AD43" s="621"/>
      <c r="AE43" s="621"/>
      <c r="AF43" s="621"/>
      <c r="AG43" s="621"/>
      <c r="AH43" s="621"/>
      <c r="AI43" s="621"/>
      <c r="AJ43" s="621"/>
      <c r="AK43" s="621"/>
      <c r="AL43" s="212"/>
      <c r="AM43" s="620" t="str">
        <f t="shared" si="0"/>
        <v/>
      </c>
      <c r="AN43" s="620"/>
      <c r="AO43" s="621"/>
      <c r="AP43" s="621"/>
      <c r="AQ43" s="621"/>
      <c r="AR43" s="621"/>
      <c r="AS43" s="621"/>
      <c r="AT43" s="621"/>
      <c r="AU43" s="621"/>
      <c r="AV43" s="621"/>
      <c r="AW43" s="621"/>
      <c r="AX43" s="621"/>
      <c r="AY43" s="621"/>
      <c r="AZ43" s="621"/>
      <c r="BA43" s="621"/>
      <c r="BB43" s="621"/>
      <c r="BC43" s="621"/>
      <c r="BD43" s="212"/>
      <c r="BE43" s="620" t="str">
        <f t="shared" si="1"/>
        <v/>
      </c>
      <c r="BF43" s="620"/>
      <c r="BG43" s="621"/>
      <c r="BH43" s="621"/>
      <c r="BI43" s="621"/>
      <c r="BJ43" s="621"/>
      <c r="BK43" s="621"/>
      <c r="BL43" s="621"/>
      <c r="BM43" s="621"/>
      <c r="BN43" s="621"/>
      <c r="BO43" s="621"/>
      <c r="BP43" s="621"/>
      <c r="BQ43" s="621"/>
      <c r="BR43" s="621"/>
      <c r="BS43" s="621"/>
      <c r="BT43" s="621"/>
      <c r="BU43" s="621"/>
      <c r="BV43" s="212"/>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2"/>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09"/>
      <c r="DG43" s="622" t="str">
        <f>IF('各会計、関係団体の財政状況及び健全化判断比率'!BR16="","",'各会計、関係団体の財政状況及び健全化判断比率'!BR16)</f>
        <v/>
      </c>
      <c r="DH43" s="622"/>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216</v>
      </c>
      <c r="C46" s="184"/>
      <c r="D46" s="184"/>
      <c r="E46" s="184" t="s">
        <v>217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220</v>
      </c>
    </row>
    <row r="50" spans="5:5" x14ac:dyDescent="0.15">
      <c r="E50" s="186" t="s">
        <v>221</v>
      </c>
    </row>
    <row r="51" spans="5:5" x14ac:dyDescent="0.15">
      <c r="E51" s="186" t="s">
        <v>222</v>
      </c>
    </row>
    <row r="52" spans="5:5" x14ac:dyDescent="0.15">
      <c r="E52" s="186" t="s">
        <v>223</v>
      </c>
    </row>
    <row r="53" spans="5:5" x14ac:dyDescent="0.15"/>
    <row r="54" spans="5:5" x14ac:dyDescent="0.15"/>
    <row r="55" spans="5:5" x14ac:dyDescent="0.15"/>
    <row r="56" spans="5:5" x14ac:dyDescent="0.15"/>
  </sheetData>
  <sheetProtection algorithmName="SHA-512" hashValue="q62US2yj79WsxhCVmEKcHN1f8X0W45Fekk+BMSfAXVH9w+QODX/R58G2NIUHL1W/giuwLsvLTN4LQMIvbV7glA==" saltValue="dZ6mY0fEP8CruKan7kZR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12" t="s">
        <v>588</v>
      </c>
      <c r="D34" s="1212"/>
      <c r="E34" s="1213"/>
      <c r="F34" s="32">
        <v>5.93</v>
      </c>
      <c r="G34" s="33">
        <v>6.92</v>
      </c>
      <c r="H34" s="33">
        <v>6.27</v>
      </c>
      <c r="I34" s="33">
        <v>6.67</v>
      </c>
      <c r="J34" s="34">
        <v>6.97</v>
      </c>
      <c r="K34" s="22"/>
      <c r="L34" s="22"/>
      <c r="M34" s="22"/>
      <c r="N34" s="22"/>
      <c r="O34" s="22"/>
      <c r="P34" s="22"/>
    </row>
    <row r="35" spans="1:16" ht="39" customHeight="1" x14ac:dyDescent="0.15">
      <c r="A35" s="22"/>
      <c r="B35" s="35"/>
      <c r="C35" s="1206" t="s">
        <v>589</v>
      </c>
      <c r="D35" s="1207"/>
      <c r="E35" s="1208"/>
      <c r="F35" s="36">
        <v>3.77</v>
      </c>
      <c r="G35" s="37">
        <v>3.93</v>
      </c>
      <c r="H35" s="37">
        <v>2.96</v>
      </c>
      <c r="I35" s="37">
        <v>2.1800000000000002</v>
      </c>
      <c r="J35" s="38">
        <v>4.68</v>
      </c>
      <c r="K35" s="22"/>
      <c r="L35" s="22"/>
      <c r="M35" s="22"/>
      <c r="N35" s="22"/>
      <c r="O35" s="22"/>
      <c r="P35" s="22"/>
    </row>
    <row r="36" spans="1:16" ht="39" customHeight="1" x14ac:dyDescent="0.15">
      <c r="A36" s="22"/>
      <c r="B36" s="35"/>
      <c r="C36" s="1206" t="s">
        <v>590</v>
      </c>
      <c r="D36" s="1207"/>
      <c r="E36" s="1208"/>
      <c r="F36" s="36">
        <v>0.91</v>
      </c>
      <c r="G36" s="37">
        <v>0.3</v>
      </c>
      <c r="H36" s="37">
        <v>0.6</v>
      </c>
      <c r="I36" s="37">
        <v>0.09</v>
      </c>
      <c r="J36" s="38">
        <v>0.98</v>
      </c>
      <c r="K36" s="22"/>
      <c r="L36" s="22"/>
      <c r="M36" s="22"/>
      <c r="N36" s="22"/>
      <c r="O36" s="22"/>
      <c r="P36" s="22"/>
    </row>
    <row r="37" spans="1:16" ht="39" customHeight="1" x14ac:dyDescent="0.15">
      <c r="A37" s="22"/>
      <c r="B37" s="35"/>
      <c r="C37" s="1206" t="s">
        <v>591</v>
      </c>
      <c r="D37" s="1207"/>
      <c r="E37" s="1208"/>
      <c r="F37" s="36">
        <v>0.12</v>
      </c>
      <c r="G37" s="37">
        <v>0.16</v>
      </c>
      <c r="H37" s="37">
        <v>1.0900000000000001</v>
      </c>
      <c r="I37" s="37">
        <v>1.33</v>
      </c>
      <c r="J37" s="38">
        <v>0.75</v>
      </c>
      <c r="K37" s="22"/>
      <c r="L37" s="22"/>
      <c r="M37" s="22"/>
      <c r="N37" s="22"/>
      <c r="O37" s="22"/>
      <c r="P37" s="22"/>
    </row>
    <row r="38" spans="1:16" ht="39" customHeight="1" x14ac:dyDescent="0.15">
      <c r="A38" s="22"/>
      <c r="B38" s="35"/>
      <c r="C38" s="1206" t="s">
        <v>592</v>
      </c>
      <c r="D38" s="1207"/>
      <c r="E38" s="1208"/>
      <c r="F38" s="36">
        <v>0.14000000000000001</v>
      </c>
      <c r="G38" s="37">
        <v>0.14000000000000001</v>
      </c>
      <c r="H38" s="37">
        <v>0.16</v>
      </c>
      <c r="I38" s="37">
        <v>0.12</v>
      </c>
      <c r="J38" s="38">
        <v>7.0000000000000007E-2</v>
      </c>
      <c r="K38" s="22"/>
      <c r="L38" s="22"/>
      <c r="M38" s="22"/>
      <c r="N38" s="22"/>
      <c r="O38" s="22"/>
      <c r="P38" s="22"/>
    </row>
    <row r="39" spans="1:16" ht="39" customHeight="1" x14ac:dyDescent="0.15">
      <c r="A39" s="22"/>
      <c r="B39" s="35"/>
      <c r="C39" s="1206" t="s">
        <v>593</v>
      </c>
      <c r="D39" s="1207"/>
      <c r="E39" s="1208"/>
      <c r="F39" s="36">
        <v>0</v>
      </c>
      <c r="G39" s="37">
        <v>0</v>
      </c>
      <c r="H39" s="37">
        <v>0</v>
      </c>
      <c r="I39" s="37">
        <v>0.03</v>
      </c>
      <c r="J39" s="38">
        <v>0.06</v>
      </c>
      <c r="K39" s="22"/>
      <c r="L39" s="22"/>
      <c r="M39" s="22"/>
      <c r="N39" s="22"/>
      <c r="O39" s="22"/>
      <c r="P39" s="22"/>
    </row>
    <row r="40" spans="1:16" ht="39" customHeight="1" x14ac:dyDescent="0.15">
      <c r="A40" s="22"/>
      <c r="B40" s="35"/>
      <c r="C40" s="1206" t="s">
        <v>594</v>
      </c>
      <c r="D40" s="1207"/>
      <c r="E40" s="1208"/>
      <c r="F40" s="36">
        <v>0.02</v>
      </c>
      <c r="G40" s="37">
        <v>0.02</v>
      </c>
      <c r="H40" s="37">
        <v>0.02</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595</v>
      </c>
      <c r="D42" s="1207"/>
      <c r="E42" s="1208"/>
      <c r="F42" s="36" t="s">
        <v>538</v>
      </c>
      <c r="G42" s="37" t="s">
        <v>538</v>
      </c>
      <c r="H42" s="37" t="s">
        <v>538</v>
      </c>
      <c r="I42" s="37" t="s">
        <v>538</v>
      </c>
      <c r="J42" s="38" t="s">
        <v>538</v>
      </c>
      <c r="K42" s="22"/>
      <c r="L42" s="22"/>
      <c r="M42" s="22"/>
      <c r="N42" s="22"/>
      <c r="O42" s="22"/>
      <c r="P42" s="22"/>
    </row>
    <row r="43" spans="1:16" ht="39" customHeight="1" thickBot="1" x14ac:dyDescent="0.2">
      <c r="A43" s="22"/>
      <c r="B43" s="40"/>
      <c r="C43" s="1209" t="s">
        <v>596</v>
      </c>
      <c r="D43" s="1210"/>
      <c r="E43" s="1211"/>
      <c r="F43" s="41" t="s">
        <v>538</v>
      </c>
      <c r="G43" s="42" t="s">
        <v>538</v>
      </c>
      <c r="H43" s="42" t="s">
        <v>538</v>
      </c>
      <c r="I43" s="42" t="s">
        <v>538</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7ZlMwuqxug5MBRTiIbFhzfygSnfmT4WaoUBDS79s1vw1BUNwdK+mUILO7GzYtIxiqaXKK/Ogd1lQAdfRiIOA==" saltValue="93jE2i2hfx5JokU3aGiD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632</v>
      </c>
      <c r="L45" s="60">
        <v>629</v>
      </c>
      <c r="M45" s="60">
        <v>630</v>
      </c>
      <c r="N45" s="60">
        <v>644</v>
      </c>
      <c r="O45" s="61">
        <v>618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538</v>
      </c>
      <c r="L46" s="64" t="s">
        <v>538</v>
      </c>
      <c r="M46" s="64" t="s">
        <v>538</v>
      </c>
      <c r="N46" s="64" t="s">
        <v>538</v>
      </c>
      <c r="O46" s="65" t="s">
        <v>538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538</v>
      </c>
      <c r="L47" s="64" t="s">
        <v>538</v>
      </c>
      <c r="M47" s="64" t="s">
        <v>538</v>
      </c>
      <c r="N47" s="64" t="s">
        <v>538</v>
      </c>
      <c r="O47" s="65" t="s">
        <v>538</v>
      </c>
      <c r="P47" s="48"/>
      <c r="Q47" s="48"/>
      <c r="R47" s="48"/>
      <c r="S47" s="48"/>
      <c r="T47" s="48"/>
      <c r="U47" s="48"/>
    </row>
    <row r="48" spans="1:21" ht="30.75" customHeight="1" x14ac:dyDescent="0.15">
      <c r="A48" s="48"/>
      <c r="B48" s="1216"/>
      <c r="C48" s="1217"/>
      <c r="D48" s="62"/>
      <c r="E48" s="1222" t="s">
        <v>15</v>
      </c>
      <c r="F48" s="1222"/>
      <c r="G48" s="1222"/>
      <c r="H48" s="1222"/>
      <c r="I48" s="1222"/>
      <c r="J48" s="1223"/>
      <c r="K48" s="63">
        <v>81</v>
      </c>
      <c r="L48" s="64">
        <v>84</v>
      </c>
      <c r="M48" s="64">
        <v>80</v>
      </c>
      <c r="N48" s="64">
        <v>66</v>
      </c>
      <c r="O48" s="65">
        <v>62</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538</v>
      </c>
      <c r="L49" s="64" t="s">
        <v>538</v>
      </c>
      <c r="M49" s="64" t="s">
        <v>538</v>
      </c>
      <c r="N49" s="64" t="s">
        <v>538</v>
      </c>
      <c r="O49" s="65" t="s">
        <v>538</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526</v>
      </c>
      <c r="L52" s="64">
        <v>524</v>
      </c>
      <c r="M52" s="64">
        <v>558</v>
      </c>
      <c r="N52" s="64">
        <v>574</v>
      </c>
      <c r="O52" s="65">
        <v>570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188</v>
      </c>
      <c r="L53" s="69">
        <v>190</v>
      </c>
      <c r="M53" s="69">
        <v>153</v>
      </c>
      <c r="N53" s="69">
        <v>137</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613</v>
      </c>
      <c r="L57" s="84" t="s">
        <v>613</v>
      </c>
      <c r="M57" s="84" t="s">
        <v>613</v>
      </c>
      <c r="N57" s="84" t="s">
        <v>613</v>
      </c>
      <c r="O57" s="85" t="s">
        <v>613</v>
      </c>
    </row>
    <row r="58" spans="1:21" ht="31.5" customHeight="1" thickBot="1" x14ac:dyDescent="0.2">
      <c r="B58" s="1232"/>
      <c r="C58" s="1233"/>
      <c r="D58" s="1237" t="s">
        <v>27</v>
      </c>
      <c r="E58" s="1238"/>
      <c r="F58" s="1238"/>
      <c r="G58" s="1238"/>
      <c r="H58" s="1238"/>
      <c r="I58" s="1238"/>
      <c r="J58" s="1239"/>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Dwlt6d53XTNlAy2EzNw7UydezCJPBlq4OTHQnzxt3IXmc2DlGiaOLGYozhXpbYgnQKDDA3bxAkb23HTJXPmqA==" saltValue="7LPD6CEOCthBQwKQQiHN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40" t="s">
        <v>30</v>
      </c>
      <c r="C41" s="1241"/>
      <c r="D41" s="102"/>
      <c r="E41" s="1246" t="s">
        <v>31</v>
      </c>
      <c r="F41" s="1246"/>
      <c r="G41" s="1246"/>
      <c r="H41" s="1247"/>
      <c r="I41" s="103">
        <v>5963</v>
      </c>
      <c r="J41" s="104">
        <v>6284</v>
      </c>
      <c r="K41" s="104">
        <v>6303</v>
      </c>
      <c r="L41" s="104">
        <v>6502</v>
      </c>
      <c r="M41" s="105">
        <v>6306</v>
      </c>
    </row>
    <row r="42" spans="2:13" ht="27.75" customHeight="1" x14ac:dyDescent="0.15">
      <c r="B42" s="1242"/>
      <c r="C42" s="1243"/>
      <c r="D42" s="106"/>
      <c r="E42" s="1248" t="s">
        <v>32</v>
      </c>
      <c r="F42" s="1248"/>
      <c r="G42" s="1248"/>
      <c r="H42" s="1249"/>
      <c r="I42" s="107" t="s">
        <v>538</v>
      </c>
      <c r="J42" s="108" t="s">
        <v>538</v>
      </c>
      <c r="K42" s="108" t="s">
        <v>538</v>
      </c>
      <c r="L42" s="108" t="s">
        <v>538</v>
      </c>
      <c r="M42" s="109" t="s">
        <v>538</v>
      </c>
    </row>
    <row r="43" spans="2:13" ht="27.75" customHeight="1" x14ac:dyDescent="0.15">
      <c r="B43" s="1242"/>
      <c r="C43" s="1243"/>
      <c r="D43" s="106"/>
      <c r="E43" s="1248" t="s">
        <v>33</v>
      </c>
      <c r="F43" s="1248"/>
      <c r="G43" s="1248"/>
      <c r="H43" s="1249"/>
      <c r="I43" s="107">
        <v>726</v>
      </c>
      <c r="J43" s="108">
        <v>722</v>
      </c>
      <c r="K43" s="108">
        <v>776</v>
      </c>
      <c r="L43" s="108">
        <v>816</v>
      </c>
      <c r="M43" s="109">
        <v>744</v>
      </c>
    </row>
    <row r="44" spans="2:13" ht="27.75" customHeight="1" x14ac:dyDescent="0.15">
      <c r="B44" s="1242"/>
      <c r="C44" s="1243"/>
      <c r="D44" s="106"/>
      <c r="E44" s="1248" t="s">
        <v>34</v>
      </c>
      <c r="F44" s="1248"/>
      <c r="G44" s="1248"/>
      <c r="H44" s="1249"/>
      <c r="I44" s="107" t="s">
        <v>538</v>
      </c>
      <c r="J44" s="108" t="s">
        <v>538</v>
      </c>
      <c r="K44" s="108" t="s">
        <v>538</v>
      </c>
      <c r="L44" s="108" t="s">
        <v>538</v>
      </c>
      <c r="M44" s="109" t="s">
        <v>538</v>
      </c>
    </row>
    <row r="45" spans="2:13" ht="27.75" customHeight="1" x14ac:dyDescent="0.15">
      <c r="B45" s="1242"/>
      <c r="C45" s="1243"/>
      <c r="D45" s="106"/>
      <c r="E45" s="1248" t="s">
        <v>35</v>
      </c>
      <c r="F45" s="1248"/>
      <c r="G45" s="1248"/>
      <c r="H45" s="1249"/>
      <c r="I45" s="107">
        <v>819</v>
      </c>
      <c r="J45" s="108">
        <v>901</v>
      </c>
      <c r="K45" s="108">
        <v>786</v>
      </c>
      <c r="L45" s="108">
        <v>750</v>
      </c>
      <c r="M45" s="109">
        <v>734</v>
      </c>
    </row>
    <row r="46" spans="2:13" ht="27.75" customHeight="1" x14ac:dyDescent="0.15">
      <c r="B46" s="1242"/>
      <c r="C46" s="1243"/>
      <c r="D46" s="110"/>
      <c r="E46" s="1248" t="s">
        <v>36</v>
      </c>
      <c r="F46" s="1248"/>
      <c r="G46" s="1248"/>
      <c r="H46" s="1249"/>
      <c r="I46" s="107" t="s">
        <v>538</v>
      </c>
      <c r="J46" s="108" t="s">
        <v>538</v>
      </c>
      <c r="K46" s="108" t="s">
        <v>538</v>
      </c>
      <c r="L46" s="108" t="s">
        <v>538</v>
      </c>
      <c r="M46" s="109" t="s">
        <v>538</v>
      </c>
    </row>
    <row r="47" spans="2:13" ht="27.75" customHeight="1" x14ac:dyDescent="0.15">
      <c r="B47" s="1242"/>
      <c r="C47" s="1243"/>
      <c r="D47" s="111"/>
      <c r="E47" s="1250" t="s">
        <v>37</v>
      </c>
      <c r="F47" s="1251"/>
      <c r="G47" s="1251"/>
      <c r="H47" s="1252"/>
      <c r="I47" s="107" t="s">
        <v>538</v>
      </c>
      <c r="J47" s="108" t="s">
        <v>538</v>
      </c>
      <c r="K47" s="108" t="s">
        <v>538</v>
      </c>
      <c r="L47" s="108" t="s">
        <v>538</v>
      </c>
      <c r="M47" s="109" t="s">
        <v>538</v>
      </c>
    </row>
    <row r="48" spans="2:13" ht="27.75" customHeight="1" x14ac:dyDescent="0.15">
      <c r="B48" s="1242"/>
      <c r="C48" s="1243"/>
      <c r="D48" s="106"/>
      <c r="E48" s="1248" t="s">
        <v>38</v>
      </c>
      <c r="F48" s="1248"/>
      <c r="G48" s="1248"/>
      <c r="H48" s="1249"/>
      <c r="I48" s="107" t="s">
        <v>538</v>
      </c>
      <c r="J48" s="108" t="s">
        <v>538</v>
      </c>
      <c r="K48" s="108" t="s">
        <v>538</v>
      </c>
      <c r="L48" s="108" t="s">
        <v>538</v>
      </c>
      <c r="M48" s="109" t="s">
        <v>538</v>
      </c>
    </row>
    <row r="49" spans="2:13" ht="27.75" customHeight="1" x14ac:dyDescent="0.15">
      <c r="B49" s="1244"/>
      <c r="C49" s="1245"/>
      <c r="D49" s="106"/>
      <c r="E49" s="1248" t="s">
        <v>39</v>
      </c>
      <c r="F49" s="1248"/>
      <c r="G49" s="1248"/>
      <c r="H49" s="1249"/>
      <c r="I49" s="107" t="s">
        <v>538</v>
      </c>
      <c r="J49" s="108" t="s">
        <v>538</v>
      </c>
      <c r="K49" s="108" t="s">
        <v>538</v>
      </c>
      <c r="L49" s="108" t="s">
        <v>538</v>
      </c>
      <c r="M49" s="109" t="s">
        <v>538</v>
      </c>
    </row>
    <row r="50" spans="2:13" ht="27.75" customHeight="1" x14ac:dyDescent="0.15">
      <c r="B50" s="1253" t="s">
        <v>40</v>
      </c>
      <c r="C50" s="1254"/>
      <c r="D50" s="112"/>
      <c r="E50" s="1248" t="s">
        <v>41</v>
      </c>
      <c r="F50" s="1248"/>
      <c r="G50" s="1248"/>
      <c r="H50" s="1249"/>
      <c r="I50" s="107">
        <v>2041</v>
      </c>
      <c r="J50" s="108">
        <v>2088</v>
      </c>
      <c r="K50" s="108">
        <v>2007</v>
      </c>
      <c r="L50" s="108">
        <v>1802</v>
      </c>
      <c r="M50" s="109">
        <v>1654</v>
      </c>
    </row>
    <row r="51" spans="2:13" ht="27.75" customHeight="1" x14ac:dyDescent="0.15">
      <c r="B51" s="1242"/>
      <c r="C51" s="1243"/>
      <c r="D51" s="106"/>
      <c r="E51" s="1248" t="s">
        <v>42</v>
      </c>
      <c r="F51" s="1248"/>
      <c r="G51" s="1248"/>
      <c r="H51" s="1249"/>
      <c r="I51" s="107">
        <v>628</v>
      </c>
      <c r="J51" s="108">
        <v>707</v>
      </c>
      <c r="K51" s="108">
        <v>625</v>
      </c>
      <c r="L51" s="108">
        <v>560</v>
      </c>
      <c r="M51" s="109">
        <v>519</v>
      </c>
    </row>
    <row r="52" spans="2:13" ht="27.75" customHeight="1" x14ac:dyDescent="0.15">
      <c r="B52" s="1244"/>
      <c r="C52" s="1245"/>
      <c r="D52" s="106"/>
      <c r="E52" s="1248" t="s">
        <v>43</v>
      </c>
      <c r="F52" s="1248"/>
      <c r="G52" s="1248"/>
      <c r="H52" s="1249"/>
      <c r="I52" s="107">
        <v>4588</v>
      </c>
      <c r="J52" s="108">
        <v>4675</v>
      </c>
      <c r="K52" s="108">
        <v>4738</v>
      </c>
      <c r="L52" s="108">
        <v>4914</v>
      </c>
      <c r="M52" s="109">
        <v>4790</v>
      </c>
    </row>
    <row r="53" spans="2:13" ht="27.75" customHeight="1" thickBot="1" x14ac:dyDescent="0.2">
      <c r="B53" s="1255" t="s">
        <v>44</v>
      </c>
      <c r="C53" s="1256"/>
      <c r="D53" s="113"/>
      <c r="E53" s="1257" t="s">
        <v>45</v>
      </c>
      <c r="F53" s="1257"/>
      <c r="G53" s="1257"/>
      <c r="H53" s="1258"/>
      <c r="I53" s="114">
        <v>251</v>
      </c>
      <c r="J53" s="115">
        <v>436</v>
      </c>
      <c r="K53" s="115">
        <v>496</v>
      </c>
      <c r="L53" s="115">
        <v>792</v>
      </c>
      <c r="M53" s="116">
        <v>821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BEwjwnUrLE5ZDjZx9yeUxQpzyZiyiZRDSISsC0sb9/+zeDaHIdjc86ZcbWHwoJuxhPLkGl8UPzL4SGSl6BWA==" saltValue="fDXR8Vhc0r5n1WQTX3h9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267" t="s">
        <v>48</v>
      </c>
      <c r="D55" s="1267"/>
      <c r="E55" s="1268"/>
      <c r="F55" s="128">
        <v>824</v>
      </c>
      <c r="G55" s="128">
        <v>668</v>
      </c>
      <c r="H55" s="129">
        <v>523</v>
      </c>
    </row>
    <row r="56" spans="2:8" ht="52.5" customHeight="1" x14ac:dyDescent="0.15">
      <c r="B56" s="130"/>
      <c r="C56" s="1269" t="s">
        <v>49</v>
      </c>
      <c r="D56" s="1269"/>
      <c r="E56" s="1270"/>
      <c r="F56" s="131">
        <v>173</v>
      </c>
      <c r="G56" s="131">
        <v>216</v>
      </c>
      <c r="H56" s="132">
        <v>190</v>
      </c>
    </row>
    <row r="57" spans="2:8" ht="53.25" customHeight="1" x14ac:dyDescent="0.15">
      <c r="B57" s="130"/>
      <c r="C57" s="1271" t="s">
        <v>50</v>
      </c>
      <c r="D57" s="1271"/>
      <c r="E57" s="1272"/>
      <c r="F57" s="133">
        <v>882</v>
      </c>
      <c r="G57" s="133">
        <v>811</v>
      </c>
      <c r="H57" s="134">
        <v>794</v>
      </c>
    </row>
    <row r="58" spans="2:8" ht="45.75" customHeight="1" x14ac:dyDescent="0.15">
      <c r="B58" s="135"/>
      <c r="C58" s="1259" t="s">
        <v>608</v>
      </c>
      <c r="D58" s="1260"/>
      <c r="E58" s="1261"/>
      <c r="F58" s="384">
        <v>507</v>
      </c>
      <c r="G58" s="385">
        <v>456</v>
      </c>
      <c r="H58" s="136">
        <v>405</v>
      </c>
    </row>
    <row r="59" spans="2:8" ht="45.75" customHeight="1" x14ac:dyDescent="0.15">
      <c r="B59" s="135"/>
      <c r="C59" s="1259" t="s">
        <v>609</v>
      </c>
      <c r="D59" s="1260"/>
      <c r="E59" s="1261"/>
      <c r="F59" s="384">
        <v>126</v>
      </c>
      <c r="G59" s="385">
        <v>110</v>
      </c>
      <c r="H59" s="136">
        <v>146</v>
      </c>
    </row>
    <row r="60" spans="2:8" ht="45.75" customHeight="1" x14ac:dyDescent="0.15">
      <c r="B60" s="135"/>
      <c r="C60" s="1259" t="s">
        <v>610</v>
      </c>
      <c r="D60" s="1260"/>
      <c r="E60" s="1261"/>
      <c r="F60" s="384">
        <v>80</v>
      </c>
      <c r="G60" s="385">
        <v>80</v>
      </c>
      <c r="H60" s="136">
        <v>80</v>
      </c>
    </row>
    <row r="61" spans="2:8" ht="45.75" customHeight="1" x14ac:dyDescent="0.15">
      <c r="B61" s="135"/>
      <c r="C61" s="1259" t="s">
        <v>611</v>
      </c>
      <c r="D61" s="1260"/>
      <c r="E61" s="1261"/>
      <c r="F61" s="384">
        <v>57</v>
      </c>
      <c r="G61" s="385">
        <v>60</v>
      </c>
      <c r="H61" s="136">
        <v>59</v>
      </c>
    </row>
    <row r="62" spans="2:8" ht="45.75" customHeight="1" thickBot="1" x14ac:dyDescent="0.2">
      <c r="B62" s="137"/>
      <c r="C62" s="1262" t="s">
        <v>612</v>
      </c>
      <c r="D62" s="1263"/>
      <c r="E62" s="1264"/>
      <c r="F62" s="386">
        <v>61</v>
      </c>
      <c r="G62" s="387">
        <v>58</v>
      </c>
      <c r="H62" s="138">
        <v>55</v>
      </c>
    </row>
    <row r="63" spans="2:8" ht="52.5" customHeight="1" thickBot="1" x14ac:dyDescent="0.2">
      <c r="B63" s="139"/>
      <c r="C63" s="1265" t="s">
        <v>51</v>
      </c>
      <c r="D63" s="1265"/>
      <c r="E63" s="1266"/>
      <c r="F63" s="140">
        <v>1879</v>
      </c>
      <c r="G63" s="140">
        <v>1694</v>
      </c>
      <c r="H63" s="141">
        <v>1506</v>
      </c>
    </row>
    <row r="64" spans="2:8" ht="15" customHeight="1" x14ac:dyDescent="0.15"/>
  </sheetData>
  <sheetProtection algorithmName="SHA-512" hashValue="1tXTUUP/WH6rZ1Rc+6D5V9MAG461vzXOPj+b9yYMYCZQCt3ev1FRvalAZ754zX4+0PvNTjhn5Rih1a+BkvDmNw==" saltValue="6714uH06ZKXRyb0bTXIv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2AD0-F425-4340-9F94-C5E149013AFD}">
  <sheetPr>
    <pageSetUpPr fitToPage="1"/>
  </sheetPr>
  <dimension ref="A1:WZM160"/>
  <sheetViews>
    <sheetView showGridLines="0" zoomScale="80" zoomScaleNormal="80" zoomScaleSheetLayoutView="55" workbookViewId="0">
      <selection activeCell="AN70" sqref="AN7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89"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0"/>
      <c r="DG10" s="290"/>
      <c r="DH10" s="290"/>
      <c r="DI10" s="290"/>
      <c r="DJ10" s="290"/>
      <c r="DK10" s="290"/>
      <c r="DL10" s="290"/>
      <c r="DM10" s="290"/>
      <c r="DN10" s="290"/>
      <c r="DO10" s="290"/>
      <c r="DP10" s="290"/>
      <c r="DQ10" s="290"/>
      <c r="DR10" s="290"/>
      <c r="DS10" s="290"/>
      <c r="DT10" s="290"/>
      <c r="DU10" s="290"/>
      <c r="DV10" s="290"/>
      <c r="DW10" s="290"/>
      <c r="EM10" s="289" t="s">
        <v>625</v>
      </c>
    </row>
    <row r="11" spans="1:143" s="289"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0"/>
      <c r="DG12" s="290"/>
      <c r="DH12" s="290"/>
      <c r="DI12" s="290"/>
      <c r="DJ12" s="290"/>
      <c r="DK12" s="290"/>
      <c r="DL12" s="290"/>
      <c r="DM12" s="290"/>
      <c r="DN12" s="290"/>
      <c r="DO12" s="290"/>
      <c r="DP12" s="290"/>
      <c r="DQ12" s="290"/>
      <c r="DR12" s="290"/>
      <c r="DS12" s="290"/>
      <c r="DT12" s="290"/>
      <c r="DU12" s="290"/>
      <c r="DV12" s="290"/>
      <c r="DW12" s="290"/>
      <c r="EM12" s="289" t="s">
        <v>625</v>
      </c>
    </row>
    <row r="13" spans="1:143" s="289"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624</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620</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623</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618</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580</v>
      </c>
      <c r="BQ50" s="1283"/>
      <c r="BR50" s="1283"/>
      <c r="BS50" s="1283"/>
      <c r="BT50" s="1283"/>
      <c r="BU50" s="1283"/>
      <c r="BV50" s="1283"/>
      <c r="BW50" s="1283"/>
      <c r="BX50" s="1283" t="s">
        <v>581</v>
      </c>
      <c r="BY50" s="1283"/>
      <c r="BZ50" s="1283"/>
      <c r="CA50" s="1283"/>
      <c r="CB50" s="1283"/>
      <c r="CC50" s="1283"/>
      <c r="CD50" s="1283"/>
      <c r="CE50" s="1283"/>
      <c r="CF50" s="1283" t="s">
        <v>582</v>
      </c>
      <c r="CG50" s="1283"/>
      <c r="CH50" s="1283"/>
      <c r="CI50" s="1283"/>
      <c r="CJ50" s="1283"/>
      <c r="CK50" s="1283"/>
      <c r="CL50" s="1283"/>
      <c r="CM50" s="1283"/>
      <c r="CN50" s="1283" t="s">
        <v>583</v>
      </c>
      <c r="CO50" s="1283"/>
      <c r="CP50" s="1283"/>
      <c r="CQ50" s="1283"/>
      <c r="CR50" s="1283"/>
      <c r="CS50" s="1283"/>
      <c r="CT50" s="1283"/>
      <c r="CU50" s="1283"/>
      <c r="CV50" s="1283" t="s">
        <v>584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617</v>
      </c>
      <c r="AO51" s="1282"/>
      <c r="AP51" s="1282"/>
      <c r="AQ51" s="1282"/>
      <c r="AR51" s="1282"/>
      <c r="AS51" s="1282"/>
      <c r="AT51" s="1282"/>
      <c r="AU51" s="1282"/>
      <c r="AV51" s="1282"/>
      <c r="AW51" s="1282"/>
      <c r="AX51" s="1282"/>
      <c r="AY51" s="1282"/>
      <c r="AZ51" s="1282"/>
      <c r="BA51" s="1282"/>
      <c r="BB51" s="1282" t="s">
        <v>615</v>
      </c>
      <c r="BC51" s="1282"/>
      <c r="BD51" s="1282"/>
      <c r="BE51" s="1282"/>
      <c r="BF51" s="1282"/>
      <c r="BG51" s="1282"/>
      <c r="BH51" s="1282"/>
      <c r="BI51" s="1282"/>
      <c r="BJ51" s="1282"/>
      <c r="BK51" s="1282"/>
      <c r="BL51" s="1282"/>
      <c r="BM51" s="1282"/>
      <c r="BN51" s="1282"/>
      <c r="BO51" s="1282"/>
      <c r="BP51" s="1281">
        <v>9.4</v>
      </c>
      <c r="BQ51" s="1281"/>
      <c r="BR51" s="1281"/>
      <c r="BS51" s="1281"/>
      <c r="BT51" s="1281"/>
      <c r="BU51" s="1281"/>
      <c r="BV51" s="1281"/>
      <c r="BW51" s="1281"/>
      <c r="BX51" s="1281">
        <v>16.399999999999999</v>
      </c>
      <c r="BY51" s="1281"/>
      <c r="BZ51" s="1281"/>
      <c r="CA51" s="1281"/>
      <c r="CB51" s="1281"/>
      <c r="CC51" s="1281"/>
      <c r="CD51" s="1281"/>
      <c r="CE51" s="1281"/>
      <c r="CF51" s="1281">
        <v>18.8</v>
      </c>
      <c r="CG51" s="1281"/>
      <c r="CH51" s="1281"/>
      <c r="CI51" s="1281"/>
      <c r="CJ51" s="1281"/>
      <c r="CK51" s="1281"/>
      <c r="CL51" s="1281"/>
      <c r="CM51" s="1281"/>
      <c r="CN51" s="1281">
        <v>30.3</v>
      </c>
      <c r="CO51" s="1281"/>
      <c r="CP51" s="1281"/>
      <c r="CQ51" s="1281"/>
      <c r="CR51" s="1281"/>
      <c r="CS51" s="1281"/>
      <c r="CT51" s="1281"/>
      <c r="CU51" s="1281"/>
      <c r="CV51" s="1281">
        <v>31.6</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622</v>
      </c>
      <c r="BC53" s="1282"/>
      <c r="BD53" s="1282"/>
      <c r="BE53" s="1282"/>
      <c r="BF53" s="1282"/>
      <c r="BG53" s="1282"/>
      <c r="BH53" s="1282"/>
      <c r="BI53" s="1282"/>
      <c r="BJ53" s="1282"/>
      <c r="BK53" s="1282"/>
      <c r="BL53" s="1282"/>
      <c r="BM53" s="1282"/>
      <c r="BN53" s="1282"/>
      <c r="BO53" s="1282"/>
      <c r="BP53" s="1281">
        <v>63.5</v>
      </c>
      <c r="BQ53" s="1281"/>
      <c r="BR53" s="1281"/>
      <c r="BS53" s="1281"/>
      <c r="BT53" s="1281"/>
      <c r="BU53" s="1281"/>
      <c r="BV53" s="1281"/>
      <c r="BW53" s="1281"/>
      <c r="BX53" s="1281">
        <v>64.5</v>
      </c>
      <c r="BY53" s="1281"/>
      <c r="BZ53" s="1281"/>
      <c r="CA53" s="1281"/>
      <c r="CB53" s="1281"/>
      <c r="CC53" s="1281"/>
      <c r="CD53" s="1281"/>
      <c r="CE53" s="1281"/>
      <c r="CF53" s="1281">
        <v>65.8</v>
      </c>
      <c r="CG53" s="1281"/>
      <c r="CH53" s="1281"/>
      <c r="CI53" s="1281"/>
      <c r="CJ53" s="1281"/>
      <c r="CK53" s="1281"/>
      <c r="CL53" s="1281"/>
      <c r="CM53" s="1281"/>
      <c r="CN53" s="1281">
        <v>66.3</v>
      </c>
      <c r="CO53" s="1281"/>
      <c r="CP53" s="1281"/>
      <c r="CQ53" s="1281"/>
      <c r="CR53" s="1281"/>
      <c r="CS53" s="1281"/>
      <c r="CT53" s="1281"/>
      <c r="CU53" s="1281"/>
      <c r="CV53" s="1281">
        <v>68.599999999999994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616</v>
      </c>
      <c r="AO55" s="1283"/>
      <c r="AP55" s="1283"/>
      <c r="AQ55" s="1283"/>
      <c r="AR55" s="1283"/>
      <c r="AS55" s="1283"/>
      <c r="AT55" s="1283"/>
      <c r="AU55" s="1283"/>
      <c r="AV55" s="1283"/>
      <c r="AW55" s="1283"/>
      <c r="AX55" s="1283"/>
      <c r="AY55" s="1283"/>
      <c r="AZ55" s="1283"/>
      <c r="BA55" s="1283"/>
      <c r="BB55" s="1282" t="s">
        <v>615</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622</v>
      </c>
      <c r="BC57" s="1282"/>
      <c r="BD57" s="1282"/>
      <c r="BE57" s="1282"/>
      <c r="BF57" s="1282"/>
      <c r="BG57" s="1282"/>
      <c r="BH57" s="1282"/>
      <c r="BI57" s="1282"/>
      <c r="BJ57" s="1282"/>
      <c r="BK57" s="1282"/>
      <c r="BL57" s="1282"/>
      <c r="BM57" s="1282"/>
      <c r="BN57" s="1282"/>
      <c r="BO57" s="1282"/>
      <c r="BP57" s="1281">
        <v>55.3</v>
      </c>
      <c r="BQ57" s="1281"/>
      <c r="BR57" s="1281"/>
      <c r="BS57" s="1281"/>
      <c r="BT57" s="1281"/>
      <c r="BU57" s="1281"/>
      <c r="BV57" s="1281"/>
      <c r="BW57" s="1281"/>
      <c r="BX57" s="1281">
        <v>56.3</v>
      </c>
      <c r="BY57" s="1281"/>
      <c r="BZ57" s="1281"/>
      <c r="CA57" s="1281"/>
      <c r="CB57" s="1281"/>
      <c r="CC57" s="1281"/>
      <c r="CD57" s="1281"/>
      <c r="CE57" s="1281"/>
      <c r="CF57" s="1281">
        <v>58.3</v>
      </c>
      <c r="CG57" s="1281"/>
      <c r="CH57" s="1281"/>
      <c r="CI57" s="1281"/>
      <c r="CJ57" s="1281"/>
      <c r="CK57" s="1281"/>
      <c r="CL57" s="1281"/>
      <c r="CM57" s="1281"/>
      <c r="CN57" s="1281">
        <v>60.2</v>
      </c>
      <c r="CO57" s="1281"/>
      <c r="CP57" s="1281"/>
      <c r="CQ57" s="1281"/>
      <c r="CR57" s="1281"/>
      <c r="CS57" s="1281"/>
      <c r="CT57" s="1281"/>
      <c r="CU57" s="1281"/>
      <c r="CV57" s="1281">
        <v>59.9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621</v>
      </c>
    </row>
    <row r="64" spans="1:109" ht="13.5" x14ac:dyDescent="0.15">
      <c r="B64" s="1274"/>
      <c r="G64" s="1311"/>
      <c r="I64" s="1313"/>
      <c r="J64" s="1313"/>
      <c r="K64" s="1313"/>
      <c r="L64" s="1313"/>
      <c r="M64" s="1313"/>
      <c r="N64" s="1312"/>
      <c r="AM64" s="1311"/>
      <c r="AN64" s="1311" t="s">
        <v>620</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619</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618</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580</v>
      </c>
      <c r="BQ72" s="1283"/>
      <c r="BR72" s="1283"/>
      <c r="BS72" s="1283"/>
      <c r="BT72" s="1283"/>
      <c r="BU72" s="1283"/>
      <c r="BV72" s="1283"/>
      <c r="BW72" s="1283"/>
      <c r="BX72" s="1283" t="s">
        <v>581</v>
      </c>
      <c r="BY72" s="1283"/>
      <c r="BZ72" s="1283"/>
      <c r="CA72" s="1283"/>
      <c r="CB72" s="1283"/>
      <c r="CC72" s="1283"/>
      <c r="CD72" s="1283"/>
      <c r="CE72" s="1283"/>
      <c r="CF72" s="1283" t="s">
        <v>582</v>
      </c>
      <c r="CG72" s="1283"/>
      <c r="CH72" s="1283"/>
      <c r="CI72" s="1283"/>
      <c r="CJ72" s="1283"/>
      <c r="CK72" s="1283"/>
      <c r="CL72" s="1283"/>
      <c r="CM72" s="1283"/>
      <c r="CN72" s="1283" t="s">
        <v>583</v>
      </c>
      <c r="CO72" s="1283"/>
      <c r="CP72" s="1283"/>
      <c r="CQ72" s="1283"/>
      <c r="CR72" s="1283"/>
      <c r="CS72" s="1283"/>
      <c r="CT72" s="1283"/>
      <c r="CU72" s="1283"/>
      <c r="CV72" s="1283" t="s">
        <v>584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617</v>
      </c>
      <c r="AO73" s="1282"/>
      <c r="AP73" s="1282"/>
      <c r="AQ73" s="1282"/>
      <c r="AR73" s="1282"/>
      <c r="AS73" s="1282"/>
      <c r="AT73" s="1282"/>
      <c r="AU73" s="1282"/>
      <c r="AV73" s="1282"/>
      <c r="AW73" s="1282"/>
      <c r="AX73" s="1282"/>
      <c r="AY73" s="1282"/>
      <c r="AZ73" s="1282"/>
      <c r="BA73" s="1282"/>
      <c r="BB73" s="1282" t="s">
        <v>615</v>
      </c>
      <c r="BC73" s="1282"/>
      <c r="BD73" s="1282"/>
      <c r="BE73" s="1282"/>
      <c r="BF73" s="1282"/>
      <c r="BG73" s="1282"/>
      <c r="BH73" s="1282"/>
      <c r="BI73" s="1282"/>
      <c r="BJ73" s="1282"/>
      <c r="BK73" s="1282"/>
      <c r="BL73" s="1282"/>
      <c r="BM73" s="1282"/>
      <c r="BN73" s="1282"/>
      <c r="BO73" s="1282"/>
      <c r="BP73" s="1281">
        <v>9.4</v>
      </c>
      <c r="BQ73" s="1281"/>
      <c r="BR73" s="1281"/>
      <c r="BS73" s="1281"/>
      <c r="BT73" s="1281"/>
      <c r="BU73" s="1281"/>
      <c r="BV73" s="1281"/>
      <c r="BW73" s="1281"/>
      <c r="BX73" s="1281">
        <v>16.399999999999999</v>
      </c>
      <c r="BY73" s="1281"/>
      <c r="BZ73" s="1281"/>
      <c r="CA73" s="1281"/>
      <c r="CB73" s="1281"/>
      <c r="CC73" s="1281"/>
      <c r="CD73" s="1281"/>
      <c r="CE73" s="1281"/>
      <c r="CF73" s="1281">
        <v>18.8</v>
      </c>
      <c r="CG73" s="1281"/>
      <c r="CH73" s="1281"/>
      <c r="CI73" s="1281"/>
      <c r="CJ73" s="1281"/>
      <c r="CK73" s="1281"/>
      <c r="CL73" s="1281"/>
      <c r="CM73" s="1281"/>
      <c r="CN73" s="1281">
        <v>30.3</v>
      </c>
      <c r="CO73" s="1281"/>
      <c r="CP73" s="1281"/>
      <c r="CQ73" s="1281"/>
      <c r="CR73" s="1281"/>
      <c r="CS73" s="1281"/>
      <c r="CT73" s="1281"/>
      <c r="CU73" s="1281"/>
      <c r="CV73" s="1281">
        <v>31.6</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614</v>
      </c>
      <c r="BC75" s="1282"/>
      <c r="BD75" s="1282"/>
      <c r="BE75" s="1282"/>
      <c r="BF75" s="1282"/>
      <c r="BG75" s="1282"/>
      <c r="BH75" s="1282"/>
      <c r="BI75" s="1282"/>
      <c r="BJ75" s="1282"/>
      <c r="BK75" s="1282"/>
      <c r="BL75" s="1282"/>
      <c r="BM75" s="1282"/>
      <c r="BN75" s="1282"/>
      <c r="BO75" s="1282"/>
      <c r="BP75" s="1281">
        <v>8.4</v>
      </c>
      <c r="BQ75" s="1281"/>
      <c r="BR75" s="1281"/>
      <c r="BS75" s="1281"/>
      <c r="BT75" s="1281"/>
      <c r="BU75" s="1281"/>
      <c r="BV75" s="1281"/>
      <c r="BW75" s="1281"/>
      <c r="BX75" s="1281">
        <v>7.1</v>
      </c>
      <c r="BY75" s="1281"/>
      <c r="BZ75" s="1281"/>
      <c r="CA75" s="1281"/>
      <c r="CB75" s="1281"/>
      <c r="CC75" s="1281"/>
      <c r="CD75" s="1281"/>
      <c r="CE75" s="1281"/>
      <c r="CF75" s="1281">
        <v>6.5</v>
      </c>
      <c r="CG75" s="1281"/>
      <c r="CH75" s="1281"/>
      <c r="CI75" s="1281"/>
      <c r="CJ75" s="1281"/>
      <c r="CK75" s="1281"/>
      <c r="CL75" s="1281"/>
      <c r="CM75" s="1281"/>
      <c r="CN75" s="1281">
        <v>6</v>
      </c>
      <c r="CO75" s="1281"/>
      <c r="CP75" s="1281"/>
      <c r="CQ75" s="1281"/>
      <c r="CR75" s="1281"/>
      <c r="CS75" s="1281"/>
      <c r="CT75" s="1281"/>
      <c r="CU75" s="1281"/>
      <c r="CV75" s="1281">
        <v>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616</v>
      </c>
      <c r="AO77" s="1283"/>
      <c r="AP77" s="1283"/>
      <c r="AQ77" s="1283"/>
      <c r="AR77" s="1283"/>
      <c r="AS77" s="1283"/>
      <c r="AT77" s="1283"/>
      <c r="AU77" s="1283"/>
      <c r="AV77" s="1283"/>
      <c r="AW77" s="1283"/>
      <c r="AX77" s="1283"/>
      <c r="AY77" s="1283"/>
      <c r="AZ77" s="1283"/>
      <c r="BA77" s="1283"/>
      <c r="BB77" s="1282" t="s">
        <v>615</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614</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8.5</v>
      </c>
      <c r="CG79" s="1281"/>
      <c r="CH79" s="1281"/>
      <c r="CI79" s="1281"/>
      <c r="CJ79" s="1281"/>
      <c r="CK79" s="1281"/>
      <c r="CL79" s="1281"/>
      <c r="CM79" s="1281"/>
      <c r="CN79" s="1281">
        <v>8.6</v>
      </c>
      <c r="CO79" s="1281"/>
      <c r="CP79" s="1281"/>
      <c r="CQ79" s="1281"/>
      <c r="CR79" s="1281"/>
      <c r="CS79" s="1281"/>
      <c r="CT79" s="1281"/>
      <c r="CU79" s="1281"/>
      <c r="CV79" s="1281">
        <v>8.6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2pcIsxy0WQ2aoZ0FGLHL86NnFQ/FUHuYurt97yAuKAD/U5VSt8fB5quKJZbdkuruCb5EXejTcJsKu0+onkfl9Q==" saltValue="gGxUp6Dhg5ZpDTOBbdQqQA=="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A1DA-464B-4B99-BF40-27DF35556981}">
  <sheetPr>
    <pageSetUpPr fitToPage="1"/>
  </sheetPr>
  <dimension ref="A1:DR125"/>
  <sheetViews>
    <sheetView showGridLines="0" topLeftCell="A44" zoomScale="80" zoomScaleNormal="8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526</v>
      </c>
    </row>
  </sheetData>
  <sheetProtection algorithmName="SHA-512" hashValue="mCVz51kVuApbJ12klmwqYlugHDgU1zb13c4T7sN+t24mnAd+sni1PRRSozYoCbsSR/lpDFfPsINZ++VsmOlczg==" saltValue="T0xG9WPrTYE2n3RI68kr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145D-702E-4213-9E8B-A7DA185501D1}">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526</v>
      </c>
    </row>
  </sheetData>
  <sheetProtection algorithmName="SHA-512" hashValue="gePHtCTPvKzRbuXlX/TtQH7qLbmDAX/YhsdRIuFSk4nyRa1hIMBywVZwnvYgVw44BC7hk/r0Rub8J9tL8rKXAQ==" saltValue="fU5pcrk62xMOBlVIpdoxR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577</v>
      </c>
      <c r="G2" s="155"/>
      <c r="H2" s="156"/>
    </row>
    <row r="3" spans="1:8" x14ac:dyDescent="0.15">
      <c r="A3" s="152" t="s">
        <v>570</v>
      </c>
      <c r="B3" s="157"/>
      <c r="C3" s="158"/>
      <c r="D3" s="159">
        <v>103335</v>
      </c>
      <c r="E3" s="160"/>
      <c r="F3" s="161">
        <v>162193</v>
      </c>
      <c r="G3" s="162"/>
      <c r="H3" s="163"/>
    </row>
    <row r="4" spans="1:8" x14ac:dyDescent="0.15">
      <c r="A4" s="164"/>
      <c r="B4" s="165"/>
      <c r="C4" s="166"/>
      <c r="D4" s="167">
        <v>37370</v>
      </c>
      <c r="E4" s="168"/>
      <c r="F4" s="169">
        <v>79985</v>
      </c>
      <c r="G4" s="170"/>
      <c r="H4" s="171"/>
    </row>
    <row r="5" spans="1:8" x14ac:dyDescent="0.15">
      <c r="A5" s="152" t="s">
        <v>572</v>
      </c>
      <c r="B5" s="157"/>
      <c r="C5" s="158"/>
      <c r="D5" s="159">
        <v>216667</v>
      </c>
      <c r="E5" s="160"/>
      <c r="F5" s="161">
        <v>168868</v>
      </c>
      <c r="G5" s="162"/>
      <c r="H5" s="163"/>
    </row>
    <row r="6" spans="1:8" x14ac:dyDescent="0.15">
      <c r="A6" s="164"/>
      <c r="B6" s="165"/>
      <c r="C6" s="166"/>
      <c r="D6" s="167">
        <v>62005</v>
      </c>
      <c r="E6" s="168"/>
      <c r="F6" s="169">
        <v>79360</v>
      </c>
      <c r="G6" s="170"/>
      <c r="H6" s="171"/>
    </row>
    <row r="7" spans="1:8" x14ac:dyDescent="0.15">
      <c r="A7" s="152" t="s">
        <v>573</v>
      </c>
      <c r="B7" s="157"/>
      <c r="C7" s="158"/>
      <c r="D7" s="159">
        <v>152703</v>
      </c>
      <c r="E7" s="160"/>
      <c r="F7" s="161">
        <v>202870</v>
      </c>
      <c r="G7" s="162"/>
      <c r="H7" s="163"/>
    </row>
    <row r="8" spans="1:8" x14ac:dyDescent="0.15">
      <c r="A8" s="164"/>
      <c r="B8" s="165"/>
      <c r="C8" s="166"/>
      <c r="D8" s="167">
        <v>31035</v>
      </c>
      <c r="E8" s="168"/>
      <c r="F8" s="169">
        <v>79735</v>
      </c>
      <c r="G8" s="170"/>
      <c r="H8" s="171"/>
    </row>
    <row r="9" spans="1:8" x14ac:dyDescent="0.15">
      <c r="A9" s="152" t="s">
        <v>574</v>
      </c>
      <c r="B9" s="157"/>
      <c r="C9" s="158"/>
      <c r="D9" s="159">
        <v>162183</v>
      </c>
      <c r="E9" s="160"/>
      <c r="F9" s="161">
        <v>167497</v>
      </c>
      <c r="G9" s="162"/>
      <c r="H9" s="163"/>
    </row>
    <row r="10" spans="1:8" x14ac:dyDescent="0.15">
      <c r="A10" s="164"/>
      <c r="B10" s="165"/>
      <c r="C10" s="166"/>
      <c r="D10" s="167">
        <v>43480</v>
      </c>
      <c r="E10" s="168"/>
      <c r="F10" s="169">
        <v>82571</v>
      </c>
      <c r="G10" s="170"/>
      <c r="H10" s="171"/>
    </row>
    <row r="11" spans="1:8" x14ac:dyDescent="0.15">
      <c r="A11" s="152" t="s">
        <v>575</v>
      </c>
      <c r="B11" s="157"/>
      <c r="C11" s="158"/>
      <c r="D11" s="159">
        <v>87263</v>
      </c>
      <c r="E11" s="160"/>
      <c r="F11" s="161">
        <v>190274</v>
      </c>
      <c r="G11" s="162"/>
      <c r="H11" s="163"/>
    </row>
    <row r="12" spans="1:8" x14ac:dyDescent="0.15">
      <c r="A12" s="164"/>
      <c r="B12" s="165"/>
      <c r="C12" s="172"/>
      <c r="D12" s="167">
        <v>33990</v>
      </c>
      <c r="E12" s="168"/>
      <c r="F12" s="169">
        <v>88584</v>
      </c>
      <c r="G12" s="170"/>
      <c r="H12" s="171"/>
    </row>
    <row r="13" spans="1:8" x14ac:dyDescent="0.15">
      <c r="A13" s="152"/>
      <c r="B13" s="157"/>
      <c r="C13" s="173"/>
      <c r="D13" s="174">
        <v>144430</v>
      </c>
      <c r="E13" s="175"/>
      <c r="F13" s="176">
        <v>178340</v>
      </c>
      <c r="G13" s="177"/>
      <c r="H13" s="163"/>
    </row>
    <row r="14" spans="1:8" x14ac:dyDescent="0.15">
      <c r="A14" s="164"/>
      <c r="B14" s="165"/>
      <c r="C14" s="166"/>
      <c r="D14" s="167">
        <v>41576</v>
      </c>
      <c r="E14" s="168"/>
      <c r="F14" s="169">
        <v>82047</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3.79</v>
      </c>
      <c r="C19" s="178">
        <f>ROUND(VALUE(SUBSTITUTE(実質収支比率等に係る経年分析!G$48,"▲","-")),2)</f>
        <v>3.94</v>
      </c>
      <c r="D19" s="178">
        <f>ROUND(VALUE(SUBSTITUTE(実質収支比率等に係る経年分析!H$48,"▲","-")),2)</f>
        <v>2.97</v>
      </c>
      <c r="E19" s="178">
        <f>ROUND(VALUE(SUBSTITUTE(実質収支比率等に係る経年分析!I$48,"▲","-")),2)</f>
        <v>2.2200000000000002</v>
      </c>
      <c r="F19" s="178">
        <f>ROUND(VALUE(SUBSTITUTE(実質収支比率等に係る経年分析!J$48,"▲","-")),2)</f>
        <v>4.75</v>
      </c>
    </row>
    <row r="20" spans="1:11" x14ac:dyDescent="0.15">
      <c r="A20" s="178" t="s">
        <v>55</v>
      </c>
      <c r="B20" s="178">
        <f>ROUND(VALUE(SUBSTITUTE(実質収支比率等に係る経年分析!F$47,"▲","-")),2)</f>
        <v>29.24</v>
      </c>
      <c r="C20" s="178">
        <f>ROUND(VALUE(SUBSTITUTE(実質収支比率等に係る経年分析!G$47,"▲","-")),2)</f>
        <v>29.37</v>
      </c>
      <c r="D20" s="178">
        <f>ROUND(VALUE(SUBSTITUTE(実質収支比率等に係る経年分析!H$47,"▲","-")),2)</f>
        <v>26.49</v>
      </c>
      <c r="E20" s="178">
        <f>ROUND(VALUE(SUBSTITUTE(実質収支比率等に係る経年分析!I$47,"▲","-")),2)</f>
        <v>21.51</v>
      </c>
      <c r="F20" s="178">
        <f>ROUND(VALUE(SUBSTITUTE(実質収支比率等に係る経年分析!J$47,"▲","-")),2)</f>
        <v>16.91</v>
      </c>
    </row>
    <row r="21" spans="1:11" x14ac:dyDescent="0.15">
      <c r="A21" s="178" t="s">
        <v>56</v>
      </c>
      <c r="B21" s="178">
        <f>IF(ISNUMBER(VALUE(SUBSTITUTE(実質収支比率等に係る経年分析!F$49,"▲","-"))),ROUND(VALUE(SUBSTITUTE(実質収支比率等に係る経年分析!F$49,"▲","-")),2),NA())</f>
        <v>0.36</v>
      </c>
      <c r="C21" s="178">
        <f>IF(ISNUMBER(VALUE(SUBSTITUTE(実質収支比率等に係る経年分析!G$49,"▲","-"))),ROUND(VALUE(SUBSTITUTE(実質収支比率等に係る経年分析!G$49,"▲","-")),2),NA())</f>
        <v>0.28000000000000003</v>
      </c>
      <c r="D21" s="178">
        <f>IF(ISNUMBER(VALUE(SUBSTITUTE(実質収支比率等に係る経年分析!H$49,"▲","-"))),ROUND(VALUE(SUBSTITUTE(実質収支比率等に係る経年分析!H$49,"▲","-")),2),NA())</f>
        <v>-3.89</v>
      </c>
      <c r="E21" s="178">
        <f>IF(ISNUMBER(VALUE(SUBSTITUTE(実質収支比率等に係る経年分析!I$49,"▲","-"))),ROUND(VALUE(SUBSTITUTE(実質収支比率等に係る経年分析!I$49,"▲","-")),2),NA())</f>
        <v>-5.79</v>
      </c>
      <c r="F21" s="178">
        <f>IF(ISNUMBER(VALUE(SUBSTITUTE(実質収支比率等に係る経年分析!J$49,"▲","-"))),ROUND(VALUE(SUBSTITUTE(実質収支比率等に係る経年分析!J$49,"▲","-")),2),NA())</f>
        <v>-2.19</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0.01</v>
      </c>
    </row>
    <row r="31" spans="1:11" x14ac:dyDescent="0.15">
      <c r="A31" s="179" t="str">
        <f>IF(連結実質赤字比率に係る赤字・黒字の構成分析!C$39="",NA(),連結実質赤字比率に係る赤字・黒字の構成分析!C$39)</f>
        <v>上川町村等公平委員会特別会計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0.06</v>
      </c>
    </row>
    <row r="32" spans="1:11" x14ac:dyDescent="0.15">
      <c r="A32" s="179" t="str">
        <f>IF(連結実質赤字比率に係る赤字・黒字の構成分析!C$38="",NA(),連結実質赤字比率に係る赤字・黒字の構成分析!C$38)</f>
        <v>公共下水道事業特別会計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0.14000000000000001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0.14000000000000001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0.16</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7.0000000000000007E-2</v>
      </c>
    </row>
    <row r="33" spans="1:16" x14ac:dyDescent="0.15">
      <c r="A33" s="179" t="str">
        <f>IF(連結実質赤字比率に係る赤字・黒字の構成分析!C$37="",NA(),連結実質赤字比率に係る赤字・黒字の構成分析!C$37)</f>
        <v>国民健康保険（事業勘定）特別会計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0.16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1.0900000000000001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1.33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0.75</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0.91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0.09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0.98</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3.77</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3.93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2.96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2.1800000000000002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4.68</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5.93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6.92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6.27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6.67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6.97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526</v>
      </c>
      <c r="E42" s="180"/>
      <c r="F42" s="180"/>
      <c r="G42" s="180">
        <f>'実質公債費比率（分子）の構造'!L$52</f>
        <v>524</v>
      </c>
      <c r="H42" s="180"/>
      <c r="I42" s="180"/>
      <c r="J42" s="180">
        <f>'実質公債費比率（分子）の構造'!M$52</f>
        <v>558</v>
      </c>
      <c r="K42" s="180"/>
      <c r="L42" s="180"/>
      <c r="M42" s="180">
        <f>'実質公債費比率（分子）の構造'!N$52</f>
        <v>574</v>
      </c>
      <c r="N42" s="180"/>
      <c r="O42" s="180"/>
      <c r="P42" s="180">
        <f>'実質公債費比率（分子）の構造'!O$52</f>
        <v>570</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1</v>
      </c>
      <c r="C44" s="180"/>
      <c r="D44" s="180"/>
      <c r="E44" s="180">
        <f>'実質公債費比率（分子）の構造'!L$50</f>
        <v>1</v>
      </c>
      <c r="F44" s="180"/>
      <c r="G44" s="180"/>
      <c r="H44" s="180">
        <f>'実質公債費比率（分子）の構造'!M$50</f>
        <v>1</v>
      </c>
      <c r="I44" s="180"/>
      <c r="J44" s="180"/>
      <c r="K44" s="180">
        <f>'実質公債費比率（分子）の構造'!N$50</f>
        <v>1</v>
      </c>
      <c r="L44" s="180"/>
      <c r="M44" s="180"/>
      <c r="N44" s="180">
        <f>'実質公債費比率（分子）の構造'!O$50</f>
        <v>0</v>
      </c>
      <c r="O44" s="180"/>
      <c r="P44" s="180"/>
    </row>
    <row r="45" spans="1:16" x14ac:dyDescent="0.15">
      <c r="A45" s="180" t="s">
        <v>66</v>
      </c>
      <c r="B45" s="180" t="str">
        <f>'実質公債費比率（分子）の構造'!K$49</f>
        <v>-</v>
      </c>
      <c r="C45" s="180"/>
      <c r="D45" s="180"/>
      <c r="E45" s="180" t="str">
        <f>'実質公債費比率（分子）の構造'!L$49</f>
        <v>-</v>
      </c>
      <c r="F45" s="180"/>
      <c r="G45" s="180"/>
      <c r="H45" s="180" t="str">
        <f>'実質公債費比率（分子）の構造'!M$49</f>
        <v>-</v>
      </c>
      <c r="I45" s="180"/>
      <c r="J45" s="180"/>
      <c r="K45" s="180" t="str">
        <f>'実質公債費比率（分子）の構造'!N$49</f>
        <v>-</v>
      </c>
      <c r="L45" s="180"/>
      <c r="M45" s="180"/>
      <c r="N45" s="180" t="str">
        <f>'実質公債費比率（分子）の構造'!O$49</f>
        <v>-</v>
      </c>
      <c r="O45" s="180"/>
      <c r="P45" s="180"/>
    </row>
    <row r="46" spans="1:16" x14ac:dyDescent="0.15">
      <c r="A46" s="180" t="s">
        <v>67</v>
      </c>
      <c r="B46" s="180">
        <f>'実質公債費比率（分子）の構造'!K$48</f>
        <v>81</v>
      </c>
      <c r="C46" s="180"/>
      <c r="D46" s="180"/>
      <c r="E46" s="180">
        <f>'実質公債費比率（分子）の構造'!L$48</f>
        <v>84</v>
      </c>
      <c r="F46" s="180"/>
      <c r="G46" s="180"/>
      <c r="H46" s="180">
        <f>'実質公債費比率（分子）の構造'!M$48</f>
        <v>80</v>
      </c>
      <c r="I46" s="180"/>
      <c r="J46" s="180"/>
      <c r="K46" s="180">
        <f>'実質公債費比率（分子）の構造'!N$48</f>
        <v>66</v>
      </c>
      <c r="L46" s="180"/>
      <c r="M46" s="180"/>
      <c r="N46" s="180">
        <f>'実質公債費比率（分子）の構造'!O$48</f>
        <v>62</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632</v>
      </c>
      <c r="C49" s="180"/>
      <c r="D49" s="180"/>
      <c r="E49" s="180">
        <f>'実質公債費比率（分子）の構造'!L$45</f>
        <v>629</v>
      </c>
      <c r="F49" s="180"/>
      <c r="G49" s="180"/>
      <c r="H49" s="180">
        <f>'実質公債費比率（分子）の構造'!M$45</f>
        <v>630</v>
      </c>
      <c r="I49" s="180"/>
      <c r="J49" s="180"/>
      <c r="K49" s="180">
        <f>'実質公債費比率（分子）の構造'!N$45</f>
        <v>644</v>
      </c>
      <c r="L49" s="180"/>
      <c r="M49" s="180"/>
      <c r="N49" s="180">
        <f>'実質公債費比率（分子）の構造'!O$45</f>
        <v>618</v>
      </c>
      <c r="O49" s="180"/>
      <c r="P49" s="180"/>
    </row>
    <row r="50" spans="1:16" x14ac:dyDescent="0.15">
      <c r="A50" s="180" t="s">
        <v>71</v>
      </c>
      <c r="B50" s="180" t="e">
        <f>NA()</f>
        <v>#N/A</v>
      </c>
      <c r="C50" s="180">
        <f>IF(ISNUMBER('実質公債費比率（分子）の構造'!K$53),'実質公債費比率（分子）の構造'!K$53,NA())</f>
        <v>188</v>
      </c>
      <c r="D50" s="180" t="e">
        <f>NA()</f>
        <v>#N/A</v>
      </c>
      <c r="E50" s="180" t="e">
        <f>NA()</f>
        <v>#N/A</v>
      </c>
      <c r="F50" s="180">
        <f>IF(ISNUMBER('実質公債費比率（分子）の構造'!L$53),'実質公債費比率（分子）の構造'!L$53,NA())</f>
        <v>190</v>
      </c>
      <c r="G50" s="180" t="e">
        <f>NA()</f>
        <v>#N/A</v>
      </c>
      <c r="H50" s="180" t="e">
        <f>NA()</f>
        <v>#N/A</v>
      </c>
      <c r="I50" s="180">
        <f>IF(ISNUMBER('実質公債費比率（分子）の構造'!M$53),'実質公債費比率（分子）の構造'!M$53,NA())</f>
        <v>153</v>
      </c>
      <c r="J50" s="180" t="e">
        <f>NA()</f>
        <v>#N/A</v>
      </c>
      <c r="K50" s="180" t="e">
        <f>NA()</f>
        <v>#N/A</v>
      </c>
      <c r="L50" s="180">
        <f>IF(ISNUMBER('実質公債費比率（分子）の構造'!N$53),'実質公債費比率（分子）の構造'!N$53,NA())</f>
        <v>137</v>
      </c>
      <c r="M50" s="180" t="e">
        <f>NA()</f>
        <v>#N/A</v>
      </c>
      <c r="N50" s="180" t="e">
        <f>NA()</f>
        <v>#N/A</v>
      </c>
      <c r="O50" s="180">
        <f>IF(ISNUMBER('実質公債費比率（分子）の構造'!O$53),'実質公債費比率（分子）の構造'!O$53,NA())</f>
        <v>110</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4588</v>
      </c>
      <c r="E56" s="179"/>
      <c r="F56" s="179"/>
      <c r="G56" s="179">
        <f>'将来負担比率（分子）の構造'!J$52</f>
        <v>4675</v>
      </c>
      <c r="H56" s="179"/>
      <c r="I56" s="179"/>
      <c r="J56" s="179">
        <f>'将来負担比率（分子）の構造'!K$52</f>
        <v>4738</v>
      </c>
      <c r="K56" s="179"/>
      <c r="L56" s="179"/>
      <c r="M56" s="179">
        <f>'将来負担比率（分子）の構造'!L$52</f>
        <v>4914</v>
      </c>
      <c r="N56" s="179"/>
      <c r="O56" s="179"/>
      <c r="P56" s="179">
        <f>'将来負担比率（分子）の構造'!M$52</f>
        <v>4790</v>
      </c>
    </row>
    <row r="57" spans="1:16" x14ac:dyDescent="0.15">
      <c r="A57" s="179" t="s">
        <v>42</v>
      </c>
      <c r="B57" s="179"/>
      <c r="C57" s="179"/>
      <c r="D57" s="179">
        <f>'将来負担比率（分子）の構造'!I$51</f>
        <v>628</v>
      </c>
      <c r="E57" s="179"/>
      <c r="F57" s="179"/>
      <c r="G57" s="179">
        <f>'将来負担比率（分子）の構造'!J$51</f>
        <v>707</v>
      </c>
      <c r="H57" s="179"/>
      <c r="I57" s="179"/>
      <c r="J57" s="179">
        <f>'将来負担比率（分子）の構造'!K$51</f>
        <v>625</v>
      </c>
      <c r="K57" s="179"/>
      <c r="L57" s="179"/>
      <c r="M57" s="179">
        <f>'将来負担比率（分子）の構造'!L$51</f>
        <v>560</v>
      </c>
      <c r="N57" s="179"/>
      <c r="O57" s="179"/>
      <c r="P57" s="179">
        <f>'将来負担比率（分子）の構造'!M$51</f>
        <v>519</v>
      </c>
    </row>
    <row r="58" spans="1:16" x14ac:dyDescent="0.15">
      <c r="A58" s="179" t="s">
        <v>41</v>
      </c>
      <c r="B58" s="179"/>
      <c r="C58" s="179"/>
      <c r="D58" s="179">
        <f>'将来負担比率（分子）の構造'!I$50</f>
        <v>2041</v>
      </c>
      <c r="E58" s="179"/>
      <c r="F58" s="179"/>
      <c r="G58" s="179">
        <f>'将来負担比率（分子）の構造'!J$50</f>
        <v>2088</v>
      </c>
      <c r="H58" s="179"/>
      <c r="I58" s="179"/>
      <c r="J58" s="179">
        <f>'将来負担比率（分子）の構造'!K$50</f>
        <v>2007</v>
      </c>
      <c r="K58" s="179"/>
      <c r="L58" s="179"/>
      <c r="M58" s="179">
        <f>'将来負担比率（分子）の構造'!L$50</f>
        <v>1802</v>
      </c>
      <c r="N58" s="179"/>
      <c r="O58" s="179"/>
      <c r="P58" s="179">
        <f>'将来負担比率（分子）の構造'!M$50</f>
        <v>1654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819</v>
      </c>
      <c r="C62" s="179"/>
      <c r="D62" s="179"/>
      <c r="E62" s="179">
        <f>'将来負担比率（分子）の構造'!J$45</f>
        <v>901</v>
      </c>
      <c r="F62" s="179"/>
      <c r="G62" s="179"/>
      <c r="H62" s="179">
        <f>'将来負担比率（分子）の構造'!K$45</f>
        <v>786</v>
      </c>
      <c r="I62" s="179"/>
      <c r="J62" s="179"/>
      <c r="K62" s="179">
        <f>'将来負担比率（分子）の構造'!L$45</f>
        <v>750</v>
      </c>
      <c r="L62" s="179"/>
      <c r="M62" s="179"/>
      <c r="N62" s="179">
        <f>'将来負担比率（分子）の構造'!M$45</f>
        <v>734</v>
      </c>
      <c r="O62" s="179"/>
      <c r="P62" s="179"/>
    </row>
    <row r="63" spans="1:16" x14ac:dyDescent="0.15">
      <c r="A63" s="179" t="s">
        <v>34</v>
      </c>
      <c r="B63" s="179" t="str">
        <f>'将来負担比率（分子）の構造'!I$44</f>
        <v>-</v>
      </c>
      <c r="C63" s="179"/>
      <c r="D63" s="179"/>
      <c r="E63" s="179" t="str">
        <f>'将来負担比率（分子）の構造'!J$44</f>
        <v>-</v>
      </c>
      <c r="F63" s="179"/>
      <c r="G63" s="179"/>
      <c r="H63" s="179" t="str">
        <f>'将来負担比率（分子）の構造'!K$44</f>
        <v>-</v>
      </c>
      <c r="I63" s="179"/>
      <c r="J63" s="179"/>
      <c r="K63" s="179" t="str">
        <f>'将来負担比率（分子）の構造'!L$44</f>
        <v>-</v>
      </c>
      <c r="L63" s="179"/>
      <c r="M63" s="179"/>
      <c r="N63" s="179" t="str">
        <f>'将来負担比率（分子）の構造'!M$44</f>
        <v>-</v>
      </c>
      <c r="O63" s="179"/>
      <c r="P63" s="179"/>
    </row>
    <row r="64" spans="1:16" x14ac:dyDescent="0.15">
      <c r="A64" s="179" t="s">
        <v>33</v>
      </c>
      <c r="B64" s="179">
        <f>'将来負担比率（分子）の構造'!I$43</f>
        <v>726</v>
      </c>
      <c r="C64" s="179"/>
      <c r="D64" s="179"/>
      <c r="E64" s="179">
        <f>'将来負担比率（分子）の構造'!J$43</f>
        <v>722</v>
      </c>
      <c r="F64" s="179"/>
      <c r="G64" s="179"/>
      <c r="H64" s="179">
        <f>'将来負担比率（分子）の構造'!K$43</f>
        <v>776</v>
      </c>
      <c r="I64" s="179"/>
      <c r="J64" s="179"/>
      <c r="K64" s="179">
        <f>'将来負担比率（分子）の構造'!L$43</f>
        <v>816</v>
      </c>
      <c r="L64" s="179"/>
      <c r="M64" s="179"/>
      <c r="N64" s="179">
        <f>'将来負担比率（分子）の構造'!M$43</f>
        <v>744</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5963</v>
      </c>
      <c r="C66" s="179"/>
      <c r="D66" s="179"/>
      <c r="E66" s="179">
        <f>'将来負担比率（分子）の構造'!J$41</f>
        <v>6284</v>
      </c>
      <c r="F66" s="179"/>
      <c r="G66" s="179"/>
      <c r="H66" s="179">
        <f>'将来負担比率（分子）の構造'!K$41</f>
        <v>6303</v>
      </c>
      <c r="I66" s="179"/>
      <c r="J66" s="179"/>
      <c r="K66" s="179">
        <f>'将来負担比率（分子）の構造'!L$41</f>
        <v>6502</v>
      </c>
      <c r="L66" s="179"/>
      <c r="M66" s="179"/>
      <c r="N66" s="179">
        <f>'将来負担比率（分子）の構造'!M$41</f>
        <v>6306</v>
      </c>
      <c r="O66" s="179"/>
      <c r="P66" s="179"/>
    </row>
    <row r="67" spans="1:16" x14ac:dyDescent="0.15">
      <c r="A67" s="179" t="s">
        <v>75</v>
      </c>
      <c r="B67" s="179" t="e">
        <f>NA()</f>
        <v>#N/A</v>
      </c>
      <c r="C67" s="179">
        <f>IF(ISNUMBER('将来負担比率（分子）の構造'!I$53), IF('将来負担比率（分子）の構造'!I$53 &lt; 0, 0, '将来負担比率（分子）の構造'!I$53), NA())</f>
        <v>251</v>
      </c>
      <c r="D67" s="179" t="e">
        <f>NA()</f>
        <v>#N/A</v>
      </c>
      <c r="E67" s="179" t="e">
        <f>NA()</f>
        <v>#N/A</v>
      </c>
      <c r="F67" s="179">
        <f>IF(ISNUMBER('将来負担比率（分子）の構造'!J$53), IF('将来負担比率（分子）の構造'!J$53 &lt; 0, 0, '将来負担比率（分子）の構造'!J$53), NA())</f>
        <v>436</v>
      </c>
      <c r="G67" s="179" t="e">
        <f>NA()</f>
        <v>#N/A</v>
      </c>
      <c r="H67" s="179" t="e">
        <f>NA()</f>
        <v>#N/A</v>
      </c>
      <c r="I67" s="179">
        <f>IF(ISNUMBER('将来負担比率（分子）の構造'!K$53), IF('将来負担比率（分子）の構造'!K$53 &lt; 0, 0, '将来負担比率（分子）の構造'!K$53), NA())</f>
        <v>496</v>
      </c>
      <c r="J67" s="179" t="e">
        <f>NA()</f>
        <v>#N/A</v>
      </c>
      <c r="K67" s="179" t="e">
        <f>NA()</f>
        <v>#N/A</v>
      </c>
      <c r="L67" s="179">
        <f>IF(ISNUMBER('将来負担比率（分子）の構造'!L$53), IF('将来負担比率（分子）の構造'!L$53 &lt; 0, 0, '将来負担比率（分子）の構造'!L$53), NA())</f>
        <v>792</v>
      </c>
      <c r="M67" s="179" t="e">
        <f>NA()</f>
        <v>#N/A</v>
      </c>
      <c r="N67" s="179" t="e">
        <f>NA()</f>
        <v>#N/A</v>
      </c>
      <c r="O67" s="179">
        <f>IF(ISNUMBER('将来負担比率（分子）の構造'!M$53), IF('将来負担比率（分子）の構造'!M$53 &lt; 0, 0, '将来負担比率（分子）の構造'!M$53), NA())</f>
        <v>821</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824</v>
      </c>
      <c r="C72" s="183">
        <f>基金残高に係る経年分析!G55</f>
        <v>668</v>
      </c>
      <c r="D72" s="183">
        <f>基金残高に係る経年分析!H55</f>
        <v>523</v>
      </c>
    </row>
    <row r="73" spans="1:16" x14ac:dyDescent="0.15">
      <c r="A73" s="182" t="s">
        <v>78</v>
      </c>
      <c r="B73" s="183">
        <f>基金残高に係る経年分析!F56</f>
        <v>173</v>
      </c>
      <c r="C73" s="183">
        <f>基金残高に係る経年分析!G56</f>
        <v>216</v>
      </c>
      <c r="D73" s="183">
        <f>基金残高に係る経年分析!H56</f>
        <v>190</v>
      </c>
    </row>
    <row r="74" spans="1:16" x14ac:dyDescent="0.15">
      <c r="A74" s="182" t="s">
        <v>79</v>
      </c>
      <c r="B74" s="183">
        <f>基金残高に係る経年分析!F57</f>
        <v>882</v>
      </c>
      <c r="C74" s="183">
        <f>基金残高に係る経年分析!G57</f>
        <v>811</v>
      </c>
      <c r="D74" s="183">
        <f>基金残高に係る経年分析!H57</f>
        <v>794</v>
      </c>
    </row>
  </sheetData>
  <sheetProtection algorithmName="SHA-512" hashValue="kURvmFl3mWsKJ2vlb2/vGCeK6ed1WWrGyDdFc82hgVKjbKfmEtk0dPxWJlj3EF8GTFjSNZX4CKF1z8llj3K2Vw==" saltValue="SHpb8twKrUaJvUmuyp+v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3" t="s">
        <v>224</v>
      </c>
      <c r="DI1" s="624"/>
      <c r="DJ1" s="624"/>
      <c r="DK1" s="624"/>
      <c r="DL1" s="624"/>
      <c r="DM1" s="624"/>
      <c r="DN1" s="625"/>
      <c r="DO1" s="224"/>
      <c r="DP1" s="623" t="s">
        <v>225</v>
      </c>
      <c r="DQ1" s="624"/>
      <c r="DR1" s="624"/>
      <c r="DS1" s="624"/>
      <c r="DT1" s="624"/>
      <c r="DU1" s="624"/>
      <c r="DV1" s="624"/>
      <c r="DW1" s="624"/>
      <c r="DX1" s="624"/>
      <c r="DY1" s="624"/>
      <c r="DZ1" s="624"/>
      <c r="EA1" s="624"/>
      <c r="EB1" s="624"/>
      <c r="EC1" s="625"/>
      <c r="ED1" s="222"/>
      <c r="EE1" s="222"/>
      <c r="EF1" s="222"/>
      <c r="EG1" s="222"/>
      <c r="EH1" s="222"/>
      <c r="EI1" s="222"/>
      <c r="EJ1" s="222"/>
      <c r="EK1" s="222"/>
      <c r="EL1" s="222"/>
      <c r="EM1" s="222"/>
    </row>
    <row r="2" spans="2:143" ht="22.5" customHeight="1" x14ac:dyDescent="0.15">
      <c r="B2" s="225" t="s">
        <v>226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6" t="s">
        <v>227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230</v>
      </c>
      <c r="S4" s="627"/>
      <c r="T4" s="627"/>
      <c r="U4" s="627"/>
      <c r="V4" s="627"/>
      <c r="W4" s="627"/>
      <c r="X4" s="627"/>
      <c r="Y4" s="628"/>
      <c r="Z4" s="626" t="s">
        <v>231</v>
      </c>
      <c r="AA4" s="627"/>
      <c r="AB4" s="627"/>
      <c r="AC4" s="628"/>
      <c r="AD4" s="626" t="s">
        <v>232</v>
      </c>
      <c r="AE4" s="627"/>
      <c r="AF4" s="627"/>
      <c r="AG4" s="627"/>
      <c r="AH4" s="627"/>
      <c r="AI4" s="627"/>
      <c r="AJ4" s="627"/>
      <c r="AK4" s="628"/>
      <c r="AL4" s="626" t="s">
        <v>231</v>
      </c>
      <c r="AM4" s="627"/>
      <c r="AN4" s="627"/>
      <c r="AO4" s="628"/>
      <c r="AP4" s="632" t="s">
        <v>233</v>
      </c>
      <c r="AQ4" s="632"/>
      <c r="AR4" s="632"/>
      <c r="AS4" s="632"/>
      <c r="AT4" s="632"/>
      <c r="AU4" s="632"/>
      <c r="AV4" s="632"/>
      <c r="AW4" s="632"/>
      <c r="AX4" s="632"/>
      <c r="AY4" s="632"/>
      <c r="AZ4" s="632"/>
      <c r="BA4" s="632"/>
      <c r="BB4" s="632"/>
      <c r="BC4" s="632"/>
      <c r="BD4" s="632"/>
      <c r="BE4" s="632"/>
      <c r="BF4" s="632"/>
      <c r="BG4" s="632" t="s">
        <v>234</v>
      </c>
      <c r="BH4" s="632"/>
      <c r="BI4" s="632"/>
      <c r="BJ4" s="632"/>
      <c r="BK4" s="632"/>
      <c r="BL4" s="632"/>
      <c r="BM4" s="632"/>
      <c r="BN4" s="632"/>
      <c r="BO4" s="632" t="s">
        <v>231</v>
      </c>
      <c r="BP4" s="632"/>
      <c r="BQ4" s="632"/>
      <c r="BR4" s="632"/>
      <c r="BS4" s="632" t="s">
        <v>235</v>
      </c>
      <c r="BT4" s="632"/>
      <c r="BU4" s="632"/>
      <c r="BV4" s="632"/>
      <c r="BW4" s="632"/>
      <c r="BX4" s="632"/>
      <c r="BY4" s="632"/>
      <c r="BZ4" s="632"/>
      <c r="CA4" s="632"/>
      <c r="CB4" s="632"/>
      <c r="CD4" s="629" t="s">
        <v>236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28" customFormat="1" ht="11.25" customHeight="1" x14ac:dyDescent="0.15">
      <c r="B5" s="633" t="s">
        <v>237</v>
      </c>
      <c r="C5" s="634"/>
      <c r="D5" s="634"/>
      <c r="E5" s="634"/>
      <c r="F5" s="634"/>
      <c r="G5" s="634"/>
      <c r="H5" s="634"/>
      <c r="I5" s="634"/>
      <c r="J5" s="634"/>
      <c r="K5" s="634"/>
      <c r="L5" s="634"/>
      <c r="M5" s="634"/>
      <c r="N5" s="634"/>
      <c r="O5" s="634"/>
      <c r="P5" s="634"/>
      <c r="Q5" s="635"/>
      <c r="R5" s="636">
        <v>821067</v>
      </c>
      <c r="S5" s="637"/>
      <c r="T5" s="637"/>
      <c r="U5" s="637"/>
      <c r="V5" s="637"/>
      <c r="W5" s="637"/>
      <c r="X5" s="637"/>
      <c r="Y5" s="638"/>
      <c r="Z5" s="639">
        <v>15</v>
      </c>
      <c r="AA5" s="639"/>
      <c r="AB5" s="639"/>
      <c r="AC5" s="639"/>
      <c r="AD5" s="640">
        <v>792571</v>
      </c>
      <c r="AE5" s="640"/>
      <c r="AF5" s="640"/>
      <c r="AG5" s="640"/>
      <c r="AH5" s="640"/>
      <c r="AI5" s="640"/>
      <c r="AJ5" s="640"/>
      <c r="AK5" s="640"/>
      <c r="AL5" s="641">
        <v>26.4</v>
      </c>
      <c r="AM5" s="642"/>
      <c r="AN5" s="642"/>
      <c r="AO5" s="643"/>
      <c r="AP5" s="633" t="s">
        <v>238</v>
      </c>
      <c r="AQ5" s="634"/>
      <c r="AR5" s="634"/>
      <c r="AS5" s="634"/>
      <c r="AT5" s="634"/>
      <c r="AU5" s="634"/>
      <c r="AV5" s="634"/>
      <c r="AW5" s="634"/>
      <c r="AX5" s="634"/>
      <c r="AY5" s="634"/>
      <c r="AZ5" s="634"/>
      <c r="BA5" s="634"/>
      <c r="BB5" s="634"/>
      <c r="BC5" s="634"/>
      <c r="BD5" s="634"/>
      <c r="BE5" s="634"/>
      <c r="BF5" s="635"/>
      <c r="BG5" s="647">
        <v>792571</v>
      </c>
      <c r="BH5" s="648"/>
      <c r="BI5" s="648"/>
      <c r="BJ5" s="648"/>
      <c r="BK5" s="648"/>
      <c r="BL5" s="648"/>
      <c r="BM5" s="648"/>
      <c r="BN5" s="649"/>
      <c r="BO5" s="650">
        <v>96.5</v>
      </c>
      <c r="BP5" s="650"/>
      <c r="BQ5" s="650"/>
      <c r="BR5" s="650"/>
      <c r="BS5" s="651">
        <v>3741</v>
      </c>
      <c r="BT5" s="651"/>
      <c r="BU5" s="651"/>
      <c r="BV5" s="651"/>
      <c r="BW5" s="651"/>
      <c r="BX5" s="651"/>
      <c r="BY5" s="651"/>
      <c r="BZ5" s="651"/>
      <c r="CA5" s="651"/>
      <c r="CB5" s="655"/>
      <c r="CD5" s="629" t="s">
        <v>233</v>
      </c>
      <c r="CE5" s="630"/>
      <c r="CF5" s="630"/>
      <c r="CG5" s="630"/>
      <c r="CH5" s="630"/>
      <c r="CI5" s="630"/>
      <c r="CJ5" s="630"/>
      <c r="CK5" s="630"/>
      <c r="CL5" s="630"/>
      <c r="CM5" s="630"/>
      <c r="CN5" s="630"/>
      <c r="CO5" s="630"/>
      <c r="CP5" s="630"/>
      <c r="CQ5" s="631"/>
      <c r="CR5" s="629" t="s">
        <v>239</v>
      </c>
      <c r="CS5" s="630"/>
      <c r="CT5" s="630"/>
      <c r="CU5" s="630"/>
      <c r="CV5" s="630"/>
      <c r="CW5" s="630"/>
      <c r="CX5" s="630"/>
      <c r="CY5" s="631"/>
      <c r="CZ5" s="629" t="s">
        <v>231</v>
      </c>
      <c r="DA5" s="630"/>
      <c r="DB5" s="630"/>
      <c r="DC5" s="631"/>
      <c r="DD5" s="629" t="s">
        <v>240</v>
      </c>
      <c r="DE5" s="630"/>
      <c r="DF5" s="630"/>
      <c r="DG5" s="630"/>
      <c r="DH5" s="630"/>
      <c r="DI5" s="630"/>
      <c r="DJ5" s="630"/>
      <c r="DK5" s="630"/>
      <c r="DL5" s="630"/>
      <c r="DM5" s="630"/>
      <c r="DN5" s="630"/>
      <c r="DO5" s="630"/>
      <c r="DP5" s="631"/>
      <c r="DQ5" s="629" t="s">
        <v>241</v>
      </c>
      <c r="DR5" s="630"/>
      <c r="DS5" s="630"/>
      <c r="DT5" s="630"/>
      <c r="DU5" s="630"/>
      <c r="DV5" s="630"/>
      <c r="DW5" s="630"/>
      <c r="DX5" s="630"/>
      <c r="DY5" s="630"/>
      <c r="DZ5" s="630"/>
      <c r="EA5" s="630"/>
      <c r="EB5" s="630"/>
      <c r="EC5" s="631"/>
    </row>
    <row r="6" spans="2:143" ht="11.25" customHeight="1" x14ac:dyDescent="0.15">
      <c r="B6" s="644" t="s">
        <v>242</v>
      </c>
      <c r="C6" s="645"/>
      <c r="D6" s="645"/>
      <c r="E6" s="645"/>
      <c r="F6" s="645"/>
      <c r="G6" s="645"/>
      <c r="H6" s="645"/>
      <c r="I6" s="645"/>
      <c r="J6" s="645"/>
      <c r="K6" s="645"/>
      <c r="L6" s="645"/>
      <c r="M6" s="645"/>
      <c r="N6" s="645"/>
      <c r="O6" s="645"/>
      <c r="P6" s="645"/>
      <c r="Q6" s="646"/>
      <c r="R6" s="647">
        <v>83052</v>
      </c>
      <c r="S6" s="648"/>
      <c r="T6" s="648"/>
      <c r="U6" s="648"/>
      <c r="V6" s="648"/>
      <c r="W6" s="648"/>
      <c r="X6" s="648"/>
      <c r="Y6" s="649"/>
      <c r="Z6" s="650">
        <v>1.5</v>
      </c>
      <c r="AA6" s="650"/>
      <c r="AB6" s="650"/>
      <c r="AC6" s="650"/>
      <c r="AD6" s="651">
        <v>83052</v>
      </c>
      <c r="AE6" s="651"/>
      <c r="AF6" s="651"/>
      <c r="AG6" s="651"/>
      <c r="AH6" s="651"/>
      <c r="AI6" s="651"/>
      <c r="AJ6" s="651"/>
      <c r="AK6" s="651"/>
      <c r="AL6" s="652">
        <v>2.8</v>
      </c>
      <c r="AM6" s="653"/>
      <c r="AN6" s="653"/>
      <c r="AO6" s="654"/>
      <c r="AP6" s="644" t="s">
        <v>243</v>
      </c>
      <c r="AQ6" s="645"/>
      <c r="AR6" s="645"/>
      <c r="AS6" s="645"/>
      <c r="AT6" s="645"/>
      <c r="AU6" s="645"/>
      <c r="AV6" s="645"/>
      <c r="AW6" s="645"/>
      <c r="AX6" s="645"/>
      <c r="AY6" s="645"/>
      <c r="AZ6" s="645"/>
      <c r="BA6" s="645"/>
      <c r="BB6" s="645"/>
      <c r="BC6" s="645"/>
      <c r="BD6" s="645"/>
      <c r="BE6" s="645"/>
      <c r="BF6" s="646"/>
      <c r="BG6" s="647">
        <v>792571</v>
      </c>
      <c r="BH6" s="648"/>
      <c r="BI6" s="648"/>
      <c r="BJ6" s="648"/>
      <c r="BK6" s="648"/>
      <c r="BL6" s="648"/>
      <c r="BM6" s="648"/>
      <c r="BN6" s="649"/>
      <c r="BO6" s="650">
        <v>96.5</v>
      </c>
      <c r="BP6" s="650"/>
      <c r="BQ6" s="650"/>
      <c r="BR6" s="650"/>
      <c r="BS6" s="651">
        <v>3741</v>
      </c>
      <c r="BT6" s="651"/>
      <c r="BU6" s="651"/>
      <c r="BV6" s="651"/>
      <c r="BW6" s="651"/>
      <c r="BX6" s="651"/>
      <c r="BY6" s="651"/>
      <c r="BZ6" s="651"/>
      <c r="CA6" s="651"/>
      <c r="CB6" s="655"/>
      <c r="CD6" s="658" t="s">
        <v>244</v>
      </c>
      <c r="CE6" s="659"/>
      <c r="CF6" s="659"/>
      <c r="CG6" s="659"/>
      <c r="CH6" s="659"/>
      <c r="CI6" s="659"/>
      <c r="CJ6" s="659"/>
      <c r="CK6" s="659"/>
      <c r="CL6" s="659"/>
      <c r="CM6" s="659"/>
      <c r="CN6" s="659"/>
      <c r="CO6" s="659"/>
      <c r="CP6" s="659"/>
      <c r="CQ6" s="660"/>
      <c r="CR6" s="647">
        <v>58296</v>
      </c>
      <c r="CS6" s="648"/>
      <c r="CT6" s="648"/>
      <c r="CU6" s="648"/>
      <c r="CV6" s="648"/>
      <c r="CW6" s="648"/>
      <c r="CX6" s="648"/>
      <c r="CY6" s="649"/>
      <c r="CZ6" s="641">
        <v>1.1000000000000001</v>
      </c>
      <c r="DA6" s="642"/>
      <c r="DB6" s="642"/>
      <c r="DC6" s="661"/>
      <c r="DD6" s="656" t="s">
        <v>129</v>
      </c>
      <c r="DE6" s="648"/>
      <c r="DF6" s="648"/>
      <c r="DG6" s="648"/>
      <c r="DH6" s="648"/>
      <c r="DI6" s="648"/>
      <c r="DJ6" s="648"/>
      <c r="DK6" s="648"/>
      <c r="DL6" s="648"/>
      <c r="DM6" s="648"/>
      <c r="DN6" s="648"/>
      <c r="DO6" s="648"/>
      <c r="DP6" s="649"/>
      <c r="DQ6" s="656">
        <v>58296</v>
      </c>
      <c r="DR6" s="648"/>
      <c r="DS6" s="648"/>
      <c r="DT6" s="648"/>
      <c r="DU6" s="648"/>
      <c r="DV6" s="648"/>
      <c r="DW6" s="648"/>
      <c r="DX6" s="648"/>
      <c r="DY6" s="648"/>
      <c r="DZ6" s="648"/>
      <c r="EA6" s="648"/>
      <c r="EB6" s="648"/>
      <c r="EC6" s="657"/>
    </row>
    <row r="7" spans="2:143" ht="11.25" customHeight="1" x14ac:dyDescent="0.15">
      <c r="B7" s="644" t="s">
        <v>245</v>
      </c>
      <c r="C7" s="645"/>
      <c r="D7" s="645"/>
      <c r="E7" s="645"/>
      <c r="F7" s="645"/>
      <c r="G7" s="645"/>
      <c r="H7" s="645"/>
      <c r="I7" s="645"/>
      <c r="J7" s="645"/>
      <c r="K7" s="645"/>
      <c r="L7" s="645"/>
      <c r="M7" s="645"/>
      <c r="N7" s="645"/>
      <c r="O7" s="645"/>
      <c r="P7" s="645"/>
      <c r="Q7" s="646"/>
      <c r="R7" s="647">
        <v>499</v>
      </c>
      <c r="S7" s="648"/>
      <c r="T7" s="648"/>
      <c r="U7" s="648"/>
      <c r="V7" s="648"/>
      <c r="W7" s="648"/>
      <c r="X7" s="648"/>
      <c r="Y7" s="649"/>
      <c r="Z7" s="650">
        <v>0</v>
      </c>
      <c r="AA7" s="650"/>
      <c r="AB7" s="650"/>
      <c r="AC7" s="650"/>
      <c r="AD7" s="651">
        <v>499</v>
      </c>
      <c r="AE7" s="651"/>
      <c r="AF7" s="651"/>
      <c r="AG7" s="651"/>
      <c r="AH7" s="651"/>
      <c r="AI7" s="651"/>
      <c r="AJ7" s="651"/>
      <c r="AK7" s="651"/>
      <c r="AL7" s="652">
        <v>0</v>
      </c>
      <c r="AM7" s="653"/>
      <c r="AN7" s="653"/>
      <c r="AO7" s="654"/>
      <c r="AP7" s="644" t="s">
        <v>246</v>
      </c>
      <c r="AQ7" s="645"/>
      <c r="AR7" s="645"/>
      <c r="AS7" s="645"/>
      <c r="AT7" s="645"/>
      <c r="AU7" s="645"/>
      <c r="AV7" s="645"/>
      <c r="AW7" s="645"/>
      <c r="AX7" s="645"/>
      <c r="AY7" s="645"/>
      <c r="AZ7" s="645"/>
      <c r="BA7" s="645"/>
      <c r="BB7" s="645"/>
      <c r="BC7" s="645"/>
      <c r="BD7" s="645"/>
      <c r="BE7" s="645"/>
      <c r="BF7" s="646"/>
      <c r="BG7" s="647">
        <v>295038</v>
      </c>
      <c r="BH7" s="648"/>
      <c r="BI7" s="648"/>
      <c r="BJ7" s="648"/>
      <c r="BK7" s="648"/>
      <c r="BL7" s="648"/>
      <c r="BM7" s="648"/>
      <c r="BN7" s="649"/>
      <c r="BO7" s="650">
        <v>35.9</v>
      </c>
      <c r="BP7" s="650"/>
      <c r="BQ7" s="650"/>
      <c r="BR7" s="650"/>
      <c r="BS7" s="651">
        <v>3741</v>
      </c>
      <c r="BT7" s="651"/>
      <c r="BU7" s="651"/>
      <c r="BV7" s="651"/>
      <c r="BW7" s="651"/>
      <c r="BX7" s="651"/>
      <c r="BY7" s="651"/>
      <c r="BZ7" s="651"/>
      <c r="CA7" s="651"/>
      <c r="CB7" s="655"/>
      <c r="CD7" s="662" t="s">
        <v>247</v>
      </c>
      <c r="CE7" s="663"/>
      <c r="CF7" s="663"/>
      <c r="CG7" s="663"/>
      <c r="CH7" s="663"/>
      <c r="CI7" s="663"/>
      <c r="CJ7" s="663"/>
      <c r="CK7" s="663"/>
      <c r="CL7" s="663"/>
      <c r="CM7" s="663"/>
      <c r="CN7" s="663"/>
      <c r="CO7" s="663"/>
      <c r="CP7" s="663"/>
      <c r="CQ7" s="664"/>
      <c r="CR7" s="647">
        <v>865725</v>
      </c>
      <c r="CS7" s="648"/>
      <c r="CT7" s="648"/>
      <c r="CU7" s="648"/>
      <c r="CV7" s="648"/>
      <c r="CW7" s="648"/>
      <c r="CX7" s="648"/>
      <c r="CY7" s="649"/>
      <c r="CZ7" s="650">
        <v>16.3</v>
      </c>
      <c r="DA7" s="650"/>
      <c r="DB7" s="650"/>
      <c r="DC7" s="650"/>
      <c r="DD7" s="656">
        <v>66851</v>
      </c>
      <c r="DE7" s="648"/>
      <c r="DF7" s="648"/>
      <c r="DG7" s="648"/>
      <c r="DH7" s="648"/>
      <c r="DI7" s="648"/>
      <c r="DJ7" s="648"/>
      <c r="DK7" s="648"/>
      <c r="DL7" s="648"/>
      <c r="DM7" s="648"/>
      <c r="DN7" s="648"/>
      <c r="DO7" s="648"/>
      <c r="DP7" s="649"/>
      <c r="DQ7" s="656">
        <v>603232</v>
      </c>
      <c r="DR7" s="648"/>
      <c r="DS7" s="648"/>
      <c r="DT7" s="648"/>
      <c r="DU7" s="648"/>
      <c r="DV7" s="648"/>
      <c r="DW7" s="648"/>
      <c r="DX7" s="648"/>
      <c r="DY7" s="648"/>
      <c r="DZ7" s="648"/>
      <c r="EA7" s="648"/>
      <c r="EB7" s="648"/>
      <c r="EC7" s="657"/>
    </row>
    <row r="8" spans="2:143" ht="11.25" customHeight="1" x14ac:dyDescent="0.15">
      <c r="B8" s="644" t="s">
        <v>248</v>
      </c>
      <c r="C8" s="645"/>
      <c r="D8" s="645"/>
      <c r="E8" s="645"/>
      <c r="F8" s="645"/>
      <c r="G8" s="645"/>
      <c r="H8" s="645"/>
      <c r="I8" s="645"/>
      <c r="J8" s="645"/>
      <c r="K8" s="645"/>
      <c r="L8" s="645"/>
      <c r="M8" s="645"/>
      <c r="N8" s="645"/>
      <c r="O8" s="645"/>
      <c r="P8" s="645"/>
      <c r="Q8" s="646"/>
      <c r="R8" s="647">
        <v>1628</v>
      </c>
      <c r="S8" s="648"/>
      <c r="T8" s="648"/>
      <c r="U8" s="648"/>
      <c r="V8" s="648"/>
      <c r="W8" s="648"/>
      <c r="X8" s="648"/>
      <c r="Y8" s="649"/>
      <c r="Z8" s="650">
        <v>0</v>
      </c>
      <c r="AA8" s="650"/>
      <c r="AB8" s="650"/>
      <c r="AC8" s="650"/>
      <c r="AD8" s="651">
        <v>1628</v>
      </c>
      <c r="AE8" s="651"/>
      <c r="AF8" s="651"/>
      <c r="AG8" s="651"/>
      <c r="AH8" s="651"/>
      <c r="AI8" s="651"/>
      <c r="AJ8" s="651"/>
      <c r="AK8" s="651"/>
      <c r="AL8" s="652">
        <v>0.1</v>
      </c>
      <c r="AM8" s="653"/>
      <c r="AN8" s="653"/>
      <c r="AO8" s="654"/>
      <c r="AP8" s="644" t="s">
        <v>249</v>
      </c>
      <c r="AQ8" s="645"/>
      <c r="AR8" s="645"/>
      <c r="AS8" s="645"/>
      <c r="AT8" s="645"/>
      <c r="AU8" s="645"/>
      <c r="AV8" s="645"/>
      <c r="AW8" s="645"/>
      <c r="AX8" s="645"/>
      <c r="AY8" s="645"/>
      <c r="AZ8" s="645"/>
      <c r="BA8" s="645"/>
      <c r="BB8" s="645"/>
      <c r="BC8" s="645"/>
      <c r="BD8" s="645"/>
      <c r="BE8" s="645"/>
      <c r="BF8" s="646"/>
      <c r="BG8" s="647">
        <v>11014</v>
      </c>
      <c r="BH8" s="648"/>
      <c r="BI8" s="648"/>
      <c r="BJ8" s="648"/>
      <c r="BK8" s="648"/>
      <c r="BL8" s="648"/>
      <c r="BM8" s="648"/>
      <c r="BN8" s="649"/>
      <c r="BO8" s="650">
        <v>1.3</v>
      </c>
      <c r="BP8" s="650"/>
      <c r="BQ8" s="650"/>
      <c r="BR8" s="650"/>
      <c r="BS8" s="656" t="s">
        <v>129</v>
      </c>
      <c r="BT8" s="648"/>
      <c r="BU8" s="648"/>
      <c r="BV8" s="648"/>
      <c r="BW8" s="648"/>
      <c r="BX8" s="648"/>
      <c r="BY8" s="648"/>
      <c r="BZ8" s="648"/>
      <c r="CA8" s="648"/>
      <c r="CB8" s="657"/>
      <c r="CD8" s="662" t="s">
        <v>250</v>
      </c>
      <c r="CE8" s="663"/>
      <c r="CF8" s="663"/>
      <c r="CG8" s="663"/>
      <c r="CH8" s="663"/>
      <c r="CI8" s="663"/>
      <c r="CJ8" s="663"/>
      <c r="CK8" s="663"/>
      <c r="CL8" s="663"/>
      <c r="CM8" s="663"/>
      <c r="CN8" s="663"/>
      <c r="CO8" s="663"/>
      <c r="CP8" s="663"/>
      <c r="CQ8" s="664"/>
      <c r="CR8" s="647">
        <v>1271960</v>
      </c>
      <c r="CS8" s="648"/>
      <c r="CT8" s="648"/>
      <c r="CU8" s="648"/>
      <c r="CV8" s="648"/>
      <c r="CW8" s="648"/>
      <c r="CX8" s="648"/>
      <c r="CY8" s="649"/>
      <c r="CZ8" s="650">
        <v>23.9</v>
      </c>
      <c r="DA8" s="650"/>
      <c r="DB8" s="650"/>
      <c r="DC8" s="650"/>
      <c r="DD8" s="656" t="s">
        <v>129</v>
      </c>
      <c r="DE8" s="648"/>
      <c r="DF8" s="648"/>
      <c r="DG8" s="648"/>
      <c r="DH8" s="648"/>
      <c r="DI8" s="648"/>
      <c r="DJ8" s="648"/>
      <c r="DK8" s="648"/>
      <c r="DL8" s="648"/>
      <c r="DM8" s="648"/>
      <c r="DN8" s="648"/>
      <c r="DO8" s="648"/>
      <c r="DP8" s="649"/>
      <c r="DQ8" s="656">
        <v>715944</v>
      </c>
      <c r="DR8" s="648"/>
      <c r="DS8" s="648"/>
      <c r="DT8" s="648"/>
      <c r="DU8" s="648"/>
      <c r="DV8" s="648"/>
      <c r="DW8" s="648"/>
      <c r="DX8" s="648"/>
      <c r="DY8" s="648"/>
      <c r="DZ8" s="648"/>
      <c r="EA8" s="648"/>
      <c r="EB8" s="648"/>
      <c r="EC8" s="657"/>
    </row>
    <row r="9" spans="2:143" ht="11.25" customHeight="1" x14ac:dyDescent="0.15">
      <c r="B9" s="644" t="s">
        <v>251</v>
      </c>
      <c r="C9" s="645"/>
      <c r="D9" s="645"/>
      <c r="E9" s="645"/>
      <c r="F9" s="645"/>
      <c r="G9" s="645"/>
      <c r="H9" s="645"/>
      <c r="I9" s="645"/>
      <c r="J9" s="645"/>
      <c r="K9" s="645"/>
      <c r="L9" s="645"/>
      <c r="M9" s="645"/>
      <c r="N9" s="645"/>
      <c r="O9" s="645"/>
      <c r="P9" s="645"/>
      <c r="Q9" s="646"/>
      <c r="R9" s="647">
        <v>1059</v>
      </c>
      <c r="S9" s="648"/>
      <c r="T9" s="648"/>
      <c r="U9" s="648"/>
      <c r="V9" s="648"/>
      <c r="W9" s="648"/>
      <c r="X9" s="648"/>
      <c r="Y9" s="649"/>
      <c r="Z9" s="650">
        <v>0</v>
      </c>
      <c r="AA9" s="650"/>
      <c r="AB9" s="650"/>
      <c r="AC9" s="650"/>
      <c r="AD9" s="651">
        <v>1059</v>
      </c>
      <c r="AE9" s="651"/>
      <c r="AF9" s="651"/>
      <c r="AG9" s="651"/>
      <c r="AH9" s="651"/>
      <c r="AI9" s="651"/>
      <c r="AJ9" s="651"/>
      <c r="AK9" s="651"/>
      <c r="AL9" s="652">
        <v>0</v>
      </c>
      <c r="AM9" s="653"/>
      <c r="AN9" s="653"/>
      <c r="AO9" s="654"/>
      <c r="AP9" s="644" t="s">
        <v>252</v>
      </c>
      <c r="AQ9" s="645"/>
      <c r="AR9" s="645"/>
      <c r="AS9" s="645"/>
      <c r="AT9" s="645"/>
      <c r="AU9" s="645"/>
      <c r="AV9" s="645"/>
      <c r="AW9" s="645"/>
      <c r="AX9" s="645"/>
      <c r="AY9" s="645"/>
      <c r="AZ9" s="645"/>
      <c r="BA9" s="645"/>
      <c r="BB9" s="645"/>
      <c r="BC9" s="645"/>
      <c r="BD9" s="645"/>
      <c r="BE9" s="645"/>
      <c r="BF9" s="646"/>
      <c r="BG9" s="647">
        <v>248151</v>
      </c>
      <c r="BH9" s="648"/>
      <c r="BI9" s="648"/>
      <c r="BJ9" s="648"/>
      <c r="BK9" s="648"/>
      <c r="BL9" s="648"/>
      <c r="BM9" s="648"/>
      <c r="BN9" s="649"/>
      <c r="BO9" s="650">
        <v>30.2</v>
      </c>
      <c r="BP9" s="650"/>
      <c r="BQ9" s="650"/>
      <c r="BR9" s="650"/>
      <c r="BS9" s="656" t="s">
        <v>129</v>
      </c>
      <c r="BT9" s="648"/>
      <c r="BU9" s="648"/>
      <c r="BV9" s="648"/>
      <c r="BW9" s="648"/>
      <c r="BX9" s="648"/>
      <c r="BY9" s="648"/>
      <c r="BZ9" s="648"/>
      <c r="CA9" s="648"/>
      <c r="CB9" s="657"/>
      <c r="CD9" s="662" t="s">
        <v>253</v>
      </c>
      <c r="CE9" s="663"/>
      <c r="CF9" s="663"/>
      <c r="CG9" s="663"/>
      <c r="CH9" s="663"/>
      <c r="CI9" s="663"/>
      <c r="CJ9" s="663"/>
      <c r="CK9" s="663"/>
      <c r="CL9" s="663"/>
      <c r="CM9" s="663"/>
      <c r="CN9" s="663"/>
      <c r="CO9" s="663"/>
      <c r="CP9" s="663"/>
      <c r="CQ9" s="664"/>
      <c r="CR9" s="647">
        <v>240638</v>
      </c>
      <c r="CS9" s="648"/>
      <c r="CT9" s="648"/>
      <c r="CU9" s="648"/>
      <c r="CV9" s="648"/>
      <c r="CW9" s="648"/>
      <c r="CX9" s="648"/>
      <c r="CY9" s="649"/>
      <c r="CZ9" s="650">
        <v>4.5</v>
      </c>
      <c r="DA9" s="650"/>
      <c r="DB9" s="650"/>
      <c r="DC9" s="650"/>
      <c r="DD9" s="656">
        <v>4068</v>
      </c>
      <c r="DE9" s="648"/>
      <c r="DF9" s="648"/>
      <c r="DG9" s="648"/>
      <c r="DH9" s="648"/>
      <c r="DI9" s="648"/>
      <c r="DJ9" s="648"/>
      <c r="DK9" s="648"/>
      <c r="DL9" s="648"/>
      <c r="DM9" s="648"/>
      <c r="DN9" s="648"/>
      <c r="DO9" s="648"/>
      <c r="DP9" s="649"/>
      <c r="DQ9" s="656">
        <v>212399</v>
      </c>
      <c r="DR9" s="648"/>
      <c r="DS9" s="648"/>
      <c r="DT9" s="648"/>
      <c r="DU9" s="648"/>
      <c r="DV9" s="648"/>
      <c r="DW9" s="648"/>
      <c r="DX9" s="648"/>
      <c r="DY9" s="648"/>
      <c r="DZ9" s="648"/>
      <c r="EA9" s="648"/>
      <c r="EB9" s="648"/>
      <c r="EC9" s="657"/>
    </row>
    <row r="10" spans="2:143" ht="11.25" customHeight="1" x14ac:dyDescent="0.15">
      <c r="B10" s="644" t="s">
        <v>254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255</v>
      </c>
      <c r="AM10" s="653"/>
      <c r="AN10" s="653"/>
      <c r="AO10" s="654"/>
      <c r="AP10" s="644" t="s">
        <v>256</v>
      </c>
      <c r="AQ10" s="645"/>
      <c r="AR10" s="645"/>
      <c r="AS10" s="645"/>
      <c r="AT10" s="645"/>
      <c r="AU10" s="645"/>
      <c r="AV10" s="645"/>
      <c r="AW10" s="645"/>
      <c r="AX10" s="645"/>
      <c r="AY10" s="645"/>
      <c r="AZ10" s="645"/>
      <c r="BA10" s="645"/>
      <c r="BB10" s="645"/>
      <c r="BC10" s="645"/>
      <c r="BD10" s="645"/>
      <c r="BE10" s="645"/>
      <c r="BF10" s="646"/>
      <c r="BG10" s="647">
        <v>17224</v>
      </c>
      <c r="BH10" s="648"/>
      <c r="BI10" s="648"/>
      <c r="BJ10" s="648"/>
      <c r="BK10" s="648"/>
      <c r="BL10" s="648"/>
      <c r="BM10" s="648"/>
      <c r="BN10" s="649"/>
      <c r="BO10" s="650">
        <v>2.1</v>
      </c>
      <c r="BP10" s="650"/>
      <c r="BQ10" s="650"/>
      <c r="BR10" s="650"/>
      <c r="BS10" s="656" t="s">
        <v>129</v>
      </c>
      <c r="BT10" s="648"/>
      <c r="BU10" s="648"/>
      <c r="BV10" s="648"/>
      <c r="BW10" s="648"/>
      <c r="BX10" s="648"/>
      <c r="BY10" s="648"/>
      <c r="BZ10" s="648"/>
      <c r="CA10" s="648"/>
      <c r="CB10" s="657"/>
      <c r="CD10" s="662" t="s">
        <v>257</v>
      </c>
      <c r="CE10" s="663"/>
      <c r="CF10" s="663"/>
      <c r="CG10" s="663"/>
      <c r="CH10" s="663"/>
      <c r="CI10" s="663"/>
      <c r="CJ10" s="663"/>
      <c r="CK10" s="663"/>
      <c r="CL10" s="663"/>
      <c r="CM10" s="663"/>
      <c r="CN10" s="663"/>
      <c r="CO10" s="663"/>
      <c r="CP10" s="663"/>
      <c r="CQ10" s="664"/>
      <c r="CR10" s="647" t="s">
        <v>129</v>
      </c>
      <c r="CS10" s="648"/>
      <c r="CT10" s="648"/>
      <c r="CU10" s="648"/>
      <c r="CV10" s="648"/>
      <c r="CW10" s="648"/>
      <c r="CX10" s="648"/>
      <c r="CY10" s="649"/>
      <c r="CZ10" s="650" t="s">
        <v>129</v>
      </c>
      <c r="DA10" s="650"/>
      <c r="DB10" s="650"/>
      <c r="DC10" s="650"/>
      <c r="DD10" s="656" t="s">
        <v>129</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x14ac:dyDescent="0.15">
      <c r="B11" s="644" t="s">
        <v>258</v>
      </c>
      <c r="C11" s="645"/>
      <c r="D11" s="645"/>
      <c r="E11" s="645"/>
      <c r="F11" s="645"/>
      <c r="G11" s="645"/>
      <c r="H11" s="645"/>
      <c r="I11" s="645"/>
      <c r="J11" s="645"/>
      <c r="K11" s="645"/>
      <c r="L11" s="645"/>
      <c r="M11" s="645"/>
      <c r="N11" s="645"/>
      <c r="O11" s="645"/>
      <c r="P11" s="645"/>
      <c r="Q11" s="646"/>
      <c r="R11" s="647">
        <v>122340</v>
      </c>
      <c r="S11" s="648"/>
      <c r="T11" s="648"/>
      <c r="U11" s="648"/>
      <c r="V11" s="648"/>
      <c r="W11" s="648"/>
      <c r="X11" s="648"/>
      <c r="Y11" s="649"/>
      <c r="Z11" s="652">
        <v>2.2000000000000002</v>
      </c>
      <c r="AA11" s="653"/>
      <c r="AB11" s="653"/>
      <c r="AC11" s="665"/>
      <c r="AD11" s="656">
        <v>122340</v>
      </c>
      <c r="AE11" s="648"/>
      <c r="AF11" s="648"/>
      <c r="AG11" s="648"/>
      <c r="AH11" s="648"/>
      <c r="AI11" s="648"/>
      <c r="AJ11" s="648"/>
      <c r="AK11" s="649"/>
      <c r="AL11" s="652">
        <v>4.0999999999999996</v>
      </c>
      <c r="AM11" s="653"/>
      <c r="AN11" s="653"/>
      <c r="AO11" s="654"/>
      <c r="AP11" s="644" t="s">
        <v>259</v>
      </c>
      <c r="AQ11" s="645"/>
      <c r="AR11" s="645"/>
      <c r="AS11" s="645"/>
      <c r="AT11" s="645"/>
      <c r="AU11" s="645"/>
      <c r="AV11" s="645"/>
      <c r="AW11" s="645"/>
      <c r="AX11" s="645"/>
      <c r="AY11" s="645"/>
      <c r="AZ11" s="645"/>
      <c r="BA11" s="645"/>
      <c r="BB11" s="645"/>
      <c r="BC11" s="645"/>
      <c r="BD11" s="645"/>
      <c r="BE11" s="645"/>
      <c r="BF11" s="646"/>
      <c r="BG11" s="647">
        <v>18649</v>
      </c>
      <c r="BH11" s="648"/>
      <c r="BI11" s="648"/>
      <c r="BJ11" s="648"/>
      <c r="BK11" s="648"/>
      <c r="BL11" s="648"/>
      <c r="BM11" s="648"/>
      <c r="BN11" s="649"/>
      <c r="BO11" s="650">
        <v>2.2999999999999998</v>
      </c>
      <c r="BP11" s="650"/>
      <c r="BQ11" s="650"/>
      <c r="BR11" s="650"/>
      <c r="BS11" s="656">
        <v>3741</v>
      </c>
      <c r="BT11" s="648"/>
      <c r="BU11" s="648"/>
      <c r="BV11" s="648"/>
      <c r="BW11" s="648"/>
      <c r="BX11" s="648"/>
      <c r="BY11" s="648"/>
      <c r="BZ11" s="648"/>
      <c r="CA11" s="648"/>
      <c r="CB11" s="657"/>
      <c r="CD11" s="662" t="s">
        <v>260</v>
      </c>
      <c r="CE11" s="663"/>
      <c r="CF11" s="663"/>
      <c r="CG11" s="663"/>
      <c r="CH11" s="663"/>
      <c r="CI11" s="663"/>
      <c r="CJ11" s="663"/>
      <c r="CK11" s="663"/>
      <c r="CL11" s="663"/>
      <c r="CM11" s="663"/>
      <c r="CN11" s="663"/>
      <c r="CO11" s="663"/>
      <c r="CP11" s="663"/>
      <c r="CQ11" s="664"/>
      <c r="CR11" s="647">
        <v>674204</v>
      </c>
      <c r="CS11" s="648"/>
      <c r="CT11" s="648"/>
      <c r="CU11" s="648"/>
      <c r="CV11" s="648"/>
      <c r="CW11" s="648"/>
      <c r="CX11" s="648"/>
      <c r="CY11" s="649"/>
      <c r="CZ11" s="650">
        <v>12.7</v>
      </c>
      <c r="DA11" s="650"/>
      <c r="DB11" s="650"/>
      <c r="DC11" s="650"/>
      <c r="DD11" s="656">
        <v>24861</v>
      </c>
      <c r="DE11" s="648"/>
      <c r="DF11" s="648"/>
      <c r="DG11" s="648"/>
      <c r="DH11" s="648"/>
      <c r="DI11" s="648"/>
      <c r="DJ11" s="648"/>
      <c r="DK11" s="648"/>
      <c r="DL11" s="648"/>
      <c r="DM11" s="648"/>
      <c r="DN11" s="648"/>
      <c r="DO11" s="648"/>
      <c r="DP11" s="649"/>
      <c r="DQ11" s="656">
        <v>238849</v>
      </c>
      <c r="DR11" s="648"/>
      <c r="DS11" s="648"/>
      <c r="DT11" s="648"/>
      <c r="DU11" s="648"/>
      <c r="DV11" s="648"/>
      <c r="DW11" s="648"/>
      <c r="DX11" s="648"/>
      <c r="DY11" s="648"/>
      <c r="DZ11" s="648"/>
      <c r="EA11" s="648"/>
      <c r="EB11" s="648"/>
      <c r="EC11" s="657"/>
    </row>
    <row r="12" spans="2:143" ht="11.25" customHeight="1" x14ac:dyDescent="0.15">
      <c r="B12" s="644" t="s">
        <v>261</v>
      </c>
      <c r="C12" s="645"/>
      <c r="D12" s="645"/>
      <c r="E12" s="645"/>
      <c r="F12" s="645"/>
      <c r="G12" s="645"/>
      <c r="H12" s="645"/>
      <c r="I12" s="645"/>
      <c r="J12" s="645"/>
      <c r="K12" s="645"/>
      <c r="L12" s="645"/>
      <c r="M12" s="645"/>
      <c r="N12" s="645"/>
      <c r="O12" s="645"/>
      <c r="P12" s="645"/>
      <c r="Q12" s="646"/>
      <c r="R12" s="647">
        <v>10487</v>
      </c>
      <c r="S12" s="648"/>
      <c r="T12" s="648"/>
      <c r="U12" s="648"/>
      <c r="V12" s="648"/>
      <c r="W12" s="648"/>
      <c r="X12" s="648"/>
      <c r="Y12" s="649"/>
      <c r="Z12" s="650">
        <v>0.2</v>
      </c>
      <c r="AA12" s="650"/>
      <c r="AB12" s="650"/>
      <c r="AC12" s="650"/>
      <c r="AD12" s="651">
        <v>10487</v>
      </c>
      <c r="AE12" s="651"/>
      <c r="AF12" s="651"/>
      <c r="AG12" s="651"/>
      <c r="AH12" s="651"/>
      <c r="AI12" s="651"/>
      <c r="AJ12" s="651"/>
      <c r="AK12" s="651"/>
      <c r="AL12" s="652">
        <v>0.3</v>
      </c>
      <c r="AM12" s="653"/>
      <c r="AN12" s="653"/>
      <c r="AO12" s="654"/>
      <c r="AP12" s="644" t="s">
        <v>262</v>
      </c>
      <c r="AQ12" s="645"/>
      <c r="AR12" s="645"/>
      <c r="AS12" s="645"/>
      <c r="AT12" s="645"/>
      <c r="AU12" s="645"/>
      <c r="AV12" s="645"/>
      <c r="AW12" s="645"/>
      <c r="AX12" s="645"/>
      <c r="AY12" s="645"/>
      <c r="AZ12" s="645"/>
      <c r="BA12" s="645"/>
      <c r="BB12" s="645"/>
      <c r="BC12" s="645"/>
      <c r="BD12" s="645"/>
      <c r="BE12" s="645"/>
      <c r="BF12" s="646"/>
      <c r="BG12" s="647">
        <v>440888</v>
      </c>
      <c r="BH12" s="648"/>
      <c r="BI12" s="648"/>
      <c r="BJ12" s="648"/>
      <c r="BK12" s="648"/>
      <c r="BL12" s="648"/>
      <c r="BM12" s="648"/>
      <c r="BN12" s="649"/>
      <c r="BO12" s="650">
        <v>53.7</v>
      </c>
      <c r="BP12" s="650"/>
      <c r="BQ12" s="650"/>
      <c r="BR12" s="650"/>
      <c r="BS12" s="656" t="s">
        <v>129</v>
      </c>
      <c r="BT12" s="648"/>
      <c r="BU12" s="648"/>
      <c r="BV12" s="648"/>
      <c r="BW12" s="648"/>
      <c r="BX12" s="648"/>
      <c r="BY12" s="648"/>
      <c r="BZ12" s="648"/>
      <c r="CA12" s="648"/>
      <c r="CB12" s="657"/>
      <c r="CD12" s="662" t="s">
        <v>263</v>
      </c>
      <c r="CE12" s="663"/>
      <c r="CF12" s="663"/>
      <c r="CG12" s="663"/>
      <c r="CH12" s="663"/>
      <c r="CI12" s="663"/>
      <c r="CJ12" s="663"/>
      <c r="CK12" s="663"/>
      <c r="CL12" s="663"/>
      <c r="CM12" s="663"/>
      <c r="CN12" s="663"/>
      <c r="CO12" s="663"/>
      <c r="CP12" s="663"/>
      <c r="CQ12" s="664"/>
      <c r="CR12" s="647">
        <v>65194</v>
      </c>
      <c r="CS12" s="648"/>
      <c r="CT12" s="648"/>
      <c r="CU12" s="648"/>
      <c r="CV12" s="648"/>
      <c r="CW12" s="648"/>
      <c r="CX12" s="648"/>
      <c r="CY12" s="649"/>
      <c r="CZ12" s="650">
        <v>1.2</v>
      </c>
      <c r="DA12" s="650"/>
      <c r="DB12" s="650"/>
      <c r="DC12" s="650"/>
      <c r="DD12" s="656" t="s">
        <v>129</v>
      </c>
      <c r="DE12" s="648"/>
      <c r="DF12" s="648"/>
      <c r="DG12" s="648"/>
      <c r="DH12" s="648"/>
      <c r="DI12" s="648"/>
      <c r="DJ12" s="648"/>
      <c r="DK12" s="648"/>
      <c r="DL12" s="648"/>
      <c r="DM12" s="648"/>
      <c r="DN12" s="648"/>
      <c r="DO12" s="648"/>
      <c r="DP12" s="649"/>
      <c r="DQ12" s="656">
        <v>61423</v>
      </c>
      <c r="DR12" s="648"/>
      <c r="DS12" s="648"/>
      <c r="DT12" s="648"/>
      <c r="DU12" s="648"/>
      <c r="DV12" s="648"/>
      <c r="DW12" s="648"/>
      <c r="DX12" s="648"/>
      <c r="DY12" s="648"/>
      <c r="DZ12" s="648"/>
      <c r="EA12" s="648"/>
      <c r="EB12" s="648"/>
      <c r="EC12" s="657"/>
    </row>
    <row r="13" spans="2:143" ht="11.25" customHeight="1" x14ac:dyDescent="0.15">
      <c r="B13" s="644" t="s">
        <v>264</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265</v>
      </c>
      <c r="AQ13" s="645"/>
      <c r="AR13" s="645"/>
      <c r="AS13" s="645"/>
      <c r="AT13" s="645"/>
      <c r="AU13" s="645"/>
      <c r="AV13" s="645"/>
      <c r="AW13" s="645"/>
      <c r="AX13" s="645"/>
      <c r="AY13" s="645"/>
      <c r="AZ13" s="645"/>
      <c r="BA13" s="645"/>
      <c r="BB13" s="645"/>
      <c r="BC13" s="645"/>
      <c r="BD13" s="645"/>
      <c r="BE13" s="645"/>
      <c r="BF13" s="646"/>
      <c r="BG13" s="647">
        <v>440137</v>
      </c>
      <c r="BH13" s="648"/>
      <c r="BI13" s="648"/>
      <c r="BJ13" s="648"/>
      <c r="BK13" s="648"/>
      <c r="BL13" s="648"/>
      <c r="BM13" s="648"/>
      <c r="BN13" s="649"/>
      <c r="BO13" s="650">
        <v>53.6</v>
      </c>
      <c r="BP13" s="650"/>
      <c r="BQ13" s="650"/>
      <c r="BR13" s="650"/>
      <c r="BS13" s="656" t="s">
        <v>129</v>
      </c>
      <c r="BT13" s="648"/>
      <c r="BU13" s="648"/>
      <c r="BV13" s="648"/>
      <c r="BW13" s="648"/>
      <c r="BX13" s="648"/>
      <c r="BY13" s="648"/>
      <c r="BZ13" s="648"/>
      <c r="CA13" s="648"/>
      <c r="CB13" s="657"/>
      <c r="CD13" s="662" t="s">
        <v>266</v>
      </c>
      <c r="CE13" s="663"/>
      <c r="CF13" s="663"/>
      <c r="CG13" s="663"/>
      <c r="CH13" s="663"/>
      <c r="CI13" s="663"/>
      <c r="CJ13" s="663"/>
      <c r="CK13" s="663"/>
      <c r="CL13" s="663"/>
      <c r="CM13" s="663"/>
      <c r="CN13" s="663"/>
      <c r="CO13" s="663"/>
      <c r="CP13" s="663"/>
      <c r="CQ13" s="664"/>
      <c r="CR13" s="647">
        <v>689392</v>
      </c>
      <c r="CS13" s="648"/>
      <c r="CT13" s="648"/>
      <c r="CU13" s="648"/>
      <c r="CV13" s="648"/>
      <c r="CW13" s="648"/>
      <c r="CX13" s="648"/>
      <c r="CY13" s="649"/>
      <c r="CZ13" s="650">
        <v>13</v>
      </c>
      <c r="DA13" s="650"/>
      <c r="DB13" s="650"/>
      <c r="DC13" s="650"/>
      <c r="DD13" s="656">
        <v>348318</v>
      </c>
      <c r="DE13" s="648"/>
      <c r="DF13" s="648"/>
      <c r="DG13" s="648"/>
      <c r="DH13" s="648"/>
      <c r="DI13" s="648"/>
      <c r="DJ13" s="648"/>
      <c r="DK13" s="648"/>
      <c r="DL13" s="648"/>
      <c r="DM13" s="648"/>
      <c r="DN13" s="648"/>
      <c r="DO13" s="648"/>
      <c r="DP13" s="649"/>
      <c r="DQ13" s="656">
        <v>371772</v>
      </c>
      <c r="DR13" s="648"/>
      <c r="DS13" s="648"/>
      <c r="DT13" s="648"/>
      <c r="DU13" s="648"/>
      <c r="DV13" s="648"/>
      <c r="DW13" s="648"/>
      <c r="DX13" s="648"/>
      <c r="DY13" s="648"/>
      <c r="DZ13" s="648"/>
      <c r="EA13" s="648"/>
      <c r="EB13" s="648"/>
      <c r="EC13" s="657"/>
    </row>
    <row r="14" spans="2:143" ht="11.25" customHeight="1" x14ac:dyDescent="0.15">
      <c r="B14" s="644" t="s">
        <v>267</v>
      </c>
      <c r="C14" s="645"/>
      <c r="D14" s="645"/>
      <c r="E14" s="645"/>
      <c r="F14" s="645"/>
      <c r="G14" s="645"/>
      <c r="H14" s="645"/>
      <c r="I14" s="645"/>
      <c r="J14" s="645"/>
      <c r="K14" s="645"/>
      <c r="L14" s="645"/>
      <c r="M14" s="645"/>
      <c r="N14" s="645"/>
      <c r="O14" s="645"/>
      <c r="P14" s="645"/>
      <c r="Q14" s="646"/>
      <c r="R14" s="647">
        <v>8884</v>
      </c>
      <c r="S14" s="648"/>
      <c r="T14" s="648"/>
      <c r="U14" s="648"/>
      <c r="V14" s="648"/>
      <c r="W14" s="648"/>
      <c r="X14" s="648"/>
      <c r="Y14" s="649"/>
      <c r="Z14" s="650">
        <v>0.2</v>
      </c>
      <c r="AA14" s="650"/>
      <c r="AB14" s="650"/>
      <c r="AC14" s="650"/>
      <c r="AD14" s="651">
        <v>8884</v>
      </c>
      <c r="AE14" s="651"/>
      <c r="AF14" s="651"/>
      <c r="AG14" s="651"/>
      <c r="AH14" s="651"/>
      <c r="AI14" s="651"/>
      <c r="AJ14" s="651"/>
      <c r="AK14" s="651"/>
      <c r="AL14" s="652">
        <v>0.3</v>
      </c>
      <c r="AM14" s="653"/>
      <c r="AN14" s="653"/>
      <c r="AO14" s="654"/>
      <c r="AP14" s="644" t="s">
        <v>268</v>
      </c>
      <c r="AQ14" s="645"/>
      <c r="AR14" s="645"/>
      <c r="AS14" s="645"/>
      <c r="AT14" s="645"/>
      <c r="AU14" s="645"/>
      <c r="AV14" s="645"/>
      <c r="AW14" s="645"/>
      <c r="AX14" s="645"/>
      <c r="AY14" s="645"/>
      <c r="AZ14" s="645"/>
      <c r="BA14" s="645"/>
      <c r="BB14" s="645"/>
      <c r="BC14" s="645"/>
      <c r="BD14" s="645"/>
      <c r="BE14" s="645"/>
      <c r="BF14" s="646"/>
      <c r="BG14" s="647">
        <v>22876</v>
      </c>
      <c r="BH14" s="648"/>
      <c r="BI14" s="648"/>
      <c r="BJ14" s="648"/>
      <c r="BK14" s="648"/>
      <c r="BL14" s="648"/>
      <c r="BM14" s="648"/>
      <c r="BN14" s="649"/>
      <c r="BO14" s="650">
        <v>2.8</v>
      </c>
      <c r="BP14" s="650"/>
      <c r="BQ14" s="650"/>
      <c r="BR14" s="650"/>
      <c r="BS14" s="656" t="s">
        <v>255</v>
      </c>
      <c r="BT14" s="648"/>
      <c r="BU14" s="648"/>
      <c r="BV14" s="648"/>
      <c r="BW14" s="648"/>
      <c r="BX14" s="648"/>
      <c r="BY14" s="648"/>
      <c r="BZ14" s="648"/>
      <c r="CA14" s="648"/>
      <c r="CB14" s="657"/>
      <c r="CD14" s="662" t="s">
        <v>269</v>
      </c>
      <c r="CE14" s="663"/>
      <c r="CF14" s="663"/>
      <c r="CG14" s="663"/>
      <c r="CH14" s="663"/>
      <c r="CI14" s="663"/>
      <c r="CJ14" s="663"/>
      <c r="CK14" s="663"/>
      <c r="CL14" s="663"/>
      <c r="CM14" s="663"/>
      <c r="CN14" s="663"/>
      <c r="CO14" s="663"/>
      <c r="CP14" s="663"/>
      <c r="CQ14" s="664"/>
      <c r="CR14" s="647">
        <v>183359</v>
      </c>
      <c r="CS14" s="648"/>
      <c r="CT14" s="648"/>
      <c r="CU14" s="648"/>
      <c r="CV14" s="648"/>
      <c r="CW14" s="648"/>
      <c r="CX14" s="648"/>
      <c r="CY14" s="649"/>
      <c r="CZ14" s="650">
        <v>3.4</v>
      </c>
      <c r="DA14" s="650"/>
      <c r="DB14" s="650"/>
      <c r="DC14" s="650"/>
      <c r="DD14" s="656" t="s">
        <v>129</v>
      </c>
      <c r="DE14" s="648"/>
      <c r="DF14" s="648"/>
      <c r="DG14" s="648"/>
      <c r="DH14" s="648"/>
      <c r="DI14" s="648"/>
      <c r="DJ14" s="648"/>
      <c r="DK14" s="648"/>
      <c r="DL14" s="648"/>
      <c r="DM14" s="648"/>
      <c r="DN14" s="648"/>
      <c r="DO14" s="648"/>
      <c r="DP14" s="649"/>
      <c r="DQ14" s="656">
        <v>180622</v>
      </c>
      <c r="DR14" s="648"/>
      <c r="DS14" s="648"/>
      <c r="DT14" s="648"/>
      <c r="DU14" s="648"/>
      <c r="DV14" s="648"/>
      <c r="DW14" s="648"/>
      <c r="DX14" s="648"/>
      <c r="DY14" s="648"/>
      <c r="DZ14" s="648"/>
      <c r="EA14" s="648"/>
      <c r="EB14" s="648"/>
      <c r="EC14" s="657"/>
    </row>
    <row r="15" spans="2:143" ht="11.25" customHeight="1" x14ac:dyDescent="0.15">
      <c r="B15" s="644" t="s">
        <v>270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271</v>
      </c>
      <c r="AQ15" s="645"/>
      <c r="AR15" s="645"/>
      <c r="AS15" s="645"/>
      <c r="AT15" s="645"/>
      <c r="AU15" s="645"/>
      <c r="AV15" s="645"/>
      <c r="AW15" s="645"/>
      <c r="AX15" s="645"/>
      <c r="AY15" s="645"/>
      <c r="AZ15" s="645"/>
      <c r="BA15" s="645"/>
      <c r="BB15" s="645"/>
      <c r="BC15" s="645"/>
      <c r="BD15" s="645"/>
      <c r="BE15" s="645"/>
      <c r="BF15" s="646"/>
      <c r="BG15" s="647">
        <v>33769</v>
      </c>
      <c r="BH15" s="648"/>
      <c r="BI15" s="648"/>
      <c r="BJ15" s="648"/>
      <c r="BK15" s="648"/>
      <c r="BL15" s="648"/>
      <c r="BM15" s="648"/>
      <c r="BN15" s="649"/>
      <c r="BO15" s="650">
        <v>4.0999999999999996</v>
      </c>
      <c r="BP15" s="650"/>
      <c r="BQ15" s="650"/>
      <c r="BR15" s="650"/>
      <c r="BS15" s="656" t="s">
        <v>129</v>
      </c>
      <c r="BT15" s="648"/>
      <c r="BU15" s="648"/>
      <c r="BV15" s="648"/>
      <c r="BW15" s="648"/>
      <c r="BX15" s="648"/>
      <c r="BY15" s="648"/>
      <c r="BZ15" s="648"/>
      <c r="CA15" s="648"/>
      <c r="CB15" s="657"/>
      <c r="CD15" s="662" t="s">
        <v>272</v>
      </c>
      <c r="CE15" s="663"/>
      <c r="CF15" s="663"/>
      <c r="CG15" s="663"/>
      <c r="CH15" s="663"/>
      <c r="CI15" s="663"/>
      <c r="CJ15" s="663"/>
      <c r="CK15" s="663"/>
      <c r="CL15" s="663"/>
      <c r="CM15" s="663"/>
      <c r="CN15" s="663"/>
      <c r="CO15" s="663"/>
      <c r="CP15" s="663"/>
      <c r="CQ15" s="664"/>
      <c r="CR15" s="647">
        <v>646439</v>
      </c>
      <c r="CS15" s="648"/>
      <c r="CT15" s="648"/>
      <c r="CU15" s="648"/>
      <c r="CV15" s="648"/>
      <c r="CW15" s="648"/>
      <c r="CX15" s="648"/>
      <c r="CY15" s="649"/>
      <c r="CZ15" s="650">
        <v>12.2</v>
      </c>
      <c r="DA15" s="650"/>
      <c r="DB15" s="650"/>
      <c r="DC15" s="650"/>
      <c r="DD15" s="656">
        <v>151120</v>
      </c>
      <c r="DE15" s="648"/>
      <c r="DF15" s="648"/>
      <c r="DG15" s="648"/>
      <c r="DH15" s="648"/>
      <c r="DI15" s="648"/>
      <c r="DJ15" s="648"/>
      <c r="DK15" s="648"/>
      <c r="DL15" s="648"/>
      <c r="DM15" s="648"/>
      <c r="DN15" s="648"/>
      <c r="DO15" s="648"/>
      <c r="DP15" s="649"/>
      <c r="DQ15" s="656">
        <v>415917</v>
      </c>
      <c r="DR15" s="648"/>
      <c r="DS15" s="648"/>
      <c r="DT15" s="648"/>
      <c r="DU15" s="648"/>
      <c r="DV15" s="648"/>
      <c r="DW15" s="648"/>
      <c r="DX15" s="648"/>
      <c r="DY15" s="648"/>
      <c r="DZ15" s="648"/>
      <c r="EA15" s="648"/>
      <c r="EB15" s="648"/>
      <c r="EC15" s="657"/>
    </row>
    <row r="16" spans="2:143" ht="11.25" customHeight="1" x14ac:dyDescent="0.15">
      <c r="B16" s="644" t="s">
        <v>273</v>
      </c>
      <c r="C16" s="645"/>
      <c r="D16" s="645"/>
      <c r="E16" s="645"/>
      <c r="F16" s="645"/>
      <c r="G16" s="645"/>
      <c r="H16" s="645"/>
      <c r="I16" s="645"/>
      <c r="J16" s="645"/>
      <c r="K16" s="645"/>
      <c r="L16" s="645"/>
      <c r="M16" s="645"/>
      <c r="N16" s="645"/>
      <c r="O16" s="645"/>
      <c r="P16" s="645"/>
      <c r="Q16" s="646"/>
      <c r="R16" s="647">
        <v>2564</v>
      </c>
      <c r="S16" s="648"/>
      <c r="T16" s="648"/>
      <c r="U16" s="648"/>
      <c r="V16" s="648"/>
      <c r="W16" s="648"/>
      <c r="X16" s="648"/>
      <c r="Y16" s="649"/>
      <c r="Z16" s="650">
        <v>0</v>
      </c>
      <c r="AA16" s="650"/>
      <c r="AB16" s="650"/>
      <c r="AC16" s="650"/>
      <c r="AD16" s="651">
        <v>2564</v>
      </c>
      <c r="AE16" s="651"/>
      <c r="AF16" s="651"/>
      <c r="AG16" s="651"/>
      <c r="AH16" s="651"/>
      <c r="AI16" s="651"/>
      <c r="AJ16" s="651"/>
      <c r="AK16" s="651"/>
      <c r="AL16" s="652">
        <v>0.1</v>
      </c>
      <c r="AM16" s="653"/>
      <c r="AN16" s="653"/>
      <c r="AO16" s="654"/>
      <c r="AP16" s="644" t="s">
        <v>274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275</v>
      </c>
      <c r="CE16" s="663"/>
      <c r="CF16" s="663"/>
      <c r="CG16" s="663"/>
      <c r="CH16" s="663"/>
      <c r="CI16" s="663"/>
      <c r="CJ16" s="663"/>
      <c r="CK16" s="663"/>
      <c r="CL16" s="663"/>
      <c r="CM16" s="663"/>
      <c r="CN16" s="663"/>
      <c r="CO16" s="663"/>
      <c r="CP16" s="663"/>
      <c r="CQ16" s="664"/>
      <c r="CR16" s="647">
        <v>2255</v>
      </c>
      <c r="CS16" s="648"/>
      <c r="CT16" s="648"/>
      <c r="CU16" s="648"/>
      <c r="CV16" s="648"/>
      <c r="CW16" s="648"/>
      <c r="CX16" s="648"/>
      <c r="CY16" s="649"/>
      <c r="CZ16" s="650">
        <v>0</v>
      </c>
      <c r="DA16" s="650"/>
      <c r="DB16" s="650"/>
      <c r="DC16" s="650"/>
      <c r="DD16" s="656" t="s">
        <v>129</v>
      </c>
      <c r="DE16" s="648"/>
      <c r="DF16" s="648"/>
      <c r="DG16" s="648"/>
      <c r="DH16" s="648"/>
      <c r="DI16" s="648"/>
      <c r="DJ16" s="648"/>
      <c r="DK16" s="648"/>
      <c r="DL16" s="648"/>
      <c r="DM16" s="648"/>
      <c r="DN16" s="648"/>
      <c r="DO16" s="648"/>
      <c r="DP16" s="649"/>
      <c r="DQ16" s="656">
        <v>55</v>
      </c>
      <c r="DR16" s="648"/>
      <c r="DS16" s="648"/>
      <c r="DT16" s="648"/>
      <c r="DU16" s="648"/>
      <c r="DV16" s="648"/>
      <c r="DW16" s="648"/>
      <c r="DX16" s="648"/>
      <c r="DY16" s="648"/>
      <c r="DZ16" s="648"/>
      <c r="EA16" s="648"/>
      <c r="EB16" s="648"/>
      <c r="EC16" s="657"/>
    </row>
    <row r="17" spans="2:133" ht="11.25" customHeight="1" x14ac:dyDescent="0.15">
      <c r="B17" s="644" t="s">
        <v>276</v>
      </c>
      <c r="C17" s="645"/>
      <c r="D17" s="645"/>
      <c r="E17" s="645"/>
      <c r="F17" s="645"/>
      <c r="G17" s="645"/>
      <c r="H17" s="645"/>
      <c r="I17" s="645"/>
      <c r="J17" s="645"/>
      <c r="K17" s="645"/>
      <c r="L17" s="645"/>
      <c r="M17" s="645"/>
      <c r="N17" s="645"/>
      <c r="O17" s="645"/>
      <c r="P17" s="645"/>
      <c r="Q17" s="646"/>
      <c r="R17" s="647">
        <v>20626</v>
      </c>
      <c r="S17" s="648"/>
      <c r="T17" s="648"/>
      <c r="U17" s="648"/>
      <c r="V17" s="648"/>
      <c r="W17" s="648"/>
      <c r="X17" s="648"/>
      <c r="Y17" s="649"/>
      <c r="Z17" s="650">
        <v>0.4</v>
      </c>
      <c r="AA17" s="650"/>
      <c r="AB17" s="650"/>
      <c r="AC17" s="650"/>
      <c r="AD17" s="651">
        <v>20626</v>
      </c>
      <c r="AE17" s="651"/>
      <c r="AF17" s="651"/>
      <c r="AG17" s="651"/>
      <c r="AH17" s="651"/>
      <c r="AI17" s="651"/>
      <c r="AJ17" s="651"/>
      <c r="AK17" s="651"/>
      <c r="AL17" s="652">
        <v>0.7</v>
      </c>
      <c r="AM17" s="653"/>
      <c r="AN17" s="653"/>
      <c r="AO17" s="654"/>
      <c r="AP17" s="644" t="s">
        <v>277</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278</v>
      </c>
      <c r="CE17" s="663"/>
      <c r="CF17" s="663"/>
      <c r="CG17" s="663"/>
      <c r="CH17" s="663"/>
      <c r="CI17" s="663"/>
      <c r="CJ17" s="663"/>
      <c r="CK17" s="663"/>
      <c r="CL17" s="663"/>
      <c r="CM17" s="663"/>
      <c r="CN17" s="663"/>
      <c r="CO17" s="663"/>
      <c r="CP17" s="663"/>
      <c r="CQ17" s="664"/>
      <c r="CR17" s="647">
        <v>617888</v>
      </c>
      <c r="CS17" s="648"/>
      <c r="CT17" s="648"/>
      <c r="CU17" s="648"/>
      <c r="CV17" s="648"/>
      <c r="CW17" s="648"/>
      <c r="CX17" s="648"/>
      <c r="CY17" s="649"/>
      <c r="CZ17" s="650">
        <v>11.6</v>
      </c>
      <c r="DA17" s="650"/>
      <c r="DB17" s="650"/>
      <c r="DC17" s="650"/>
      <c r="DD17" s="656" t="s">
        <v>129</v>
      </c>
      <c r="DE17" s="648"/>
      <c r="DF17" s="648"/>
      <c r="DG17" s="648"/>
      <c r="DH17" s="648"/>
      <c r="DI17" s="648"/>
      <c r="DJ17" s="648"/>
      <c r="DK17" s="648"/>
      <c r="DL17" s="648"/>
      <c r="DM17" s="648"/>
      <c r="DN17" s="648"/>
      <c r="DO17" s="648"/>
      <c r="DP17" s="649"/>
      <c r="DQ17" s="656">
        <v>567089</v>
      </c>
      <c r="DR17" s="648"/>
      <c r="DS17" s="648"/>
      <c r="DT17" s="648"/>
      <c r="DU17" s="648"/>
      <c r="DV17" s="648"/>
      <c r="DW17" s="648"/>
      <c r="DX17" s="648"/>
      <c r="DY17" s="648"/>
      <c r="DZ17" s="648"/>
      <c r="EA17" s="648"/>
      <c r="EB17" s="648"/>
      <c r="EC17" s="657"/>
    </row>
    <row r="18" spans="2:133" ht="11.25" customHeight="1" x14ac:dyDescent="0.15">
      <c r="B18" s="644" t="s">
        <v>279</v>
      </c>
      <c r="C18" s="645"/>
      <c r="D18" s="645"/>
      <c r="E18" s="645"/>
      <c r="F18" s="645"/>
      <c r="G18" s="645"/>
      <c r="H18" s="645"/>
      <c r="I18" s="645"/>
      <c r="J18" s="645"/>
      <c r="K18" s="645"/>
      <c r="L18" s="645"/>
      <c r="M18" s="645"/>
      <c r="N18" s="645"/>
      <c r="O18" s="645"/>
      <c r="P18" s="645"/>
      <c r="Q18" s="646"/>
      <c r="R18" s="647">
        <v>3790</v>
      </c>
      <c r="S18" s="648"/>
      <c r="T18" s="648"/>
      <c r="U18" s="648"/>
      <c r="V18" s="648"/>
      <c r="W18" s="648"/>
      <c r="X18" s="648"/>
      <c r="Y18" s="649"/>
      <c r="Z18" s="650">
        <v>0.1</v>
      </c>
      <c r="AA18" s="650"/>
      <c r="AB18" s="650"/>
      <c r="AC18" s="650"/>
      <c r="AD18" s="651">
        <v>3790</v>
      </c>
      <c r="AE18" s="651"/>
      <c r="AF18" s="651"/>
      <c r="AG18" s="651"/>
      <c r="AH18" s="651"/>
      <c r="AI18" s="651"/>
      <c r="AJ18" s="651"/>
      <c r="AK18" s="651"/>
      <c r="AL18" s="652">
        <v>0.1</v>
      </c>
      <c r="AM18" s="653"/>
      <c r="AN18" s="653"/>
      <c r="AO18" s="654"/>
      <c r="AP18" s="644" t="s">
        <v>280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281</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282</v>
      </c>
      <c r="C19" s="645"/>
      <c r="D19" s="645"/>
      <c r="E19" s="645"/>
      <c r="F19" s="645"/>
      <c r="G19" s="645"/>
      <c r="H19" s="645"/>
      <c r="I19" s="645"/>
      <c r="J19" s="645"/>
      <c r="K19" s="645"/>
      <c r="L19" s="645"/>
      <c r="M19" s="645"/>
      <c r="N19" s="645"/>
      <c r="O19" s="645"/>
      <c r="P19" s="645"/>
      <c r="Q19" s="646"/>
      <c r="R19" s="647">
        <v>1316</v>
      </c>
      <c r="S19" s="648"/>
      <c r="T19" s="648"/>
      <c r="U19" s="648"/>
      <c r="V19" s="648"/>
      <c r="W19" s="648"/>
      <c r="X19" s="648"/>
      <c r="Y19" s="649"/>
      <c r="Z19" s="650">
        <v>0</v>
      </c>
      <c r="AA19" s="650"/>
      <c r="AB19" s="650"/>
      <c r="AC19" s="650"/>
      <c r="AD19" s="651">
        <v>1316</v>
      </c>
      <c r="AE19" s="651"/>
      <c r="AF19" s="651"/>
      <c r="AG19" s="651"/>
      <c r="AH19" s="651"/>
      <c r="AI19" s="651"/>
      <c r="AJ19" s="651"/>
      <c r="AK19" s="651"/>
      <c r="AL19" s="652">
        <v>0</v>
      </c>
      <c r="AM19" s="653"/>
      <c r="AN19" s="653"/>
      <c r="AO19" s="654"/>
      <c r="AP19" s="644" t="s">
        <v>283</v>
      </c>
      <c r="AQ19" s="645"/>
      <c r="AR19" s="645"/>
      <c r="AS19" s="645"/>
      <c r="AT19" s="645"/>
      <c r="AU19" s="645"/>
      <c r="AV19" s="645"/>
      <c r="AW19" s="645"/>
      <c r="AX19" s="645"/>
      <c r="AY19" s="645"/>
      <c r="AZ19" s="645"/>
      <c r="BA19" s="645"/>
      <c r="BB19" s="645"/>
      <c r="BC19" s="645"/>
      <c r="BD19" s="645"/>
      <c r="BE19" s="645"/>
      <c r="BF19" s="646"/>
      <c r="BG19" s="647">
        <v>28496</v>
      </c>
      <c r="BH19" s="648"/>
      <c r="BI19" s="648"/>
      <c r="BJ19" s="648"/>
      <c r="BK19" s="648"/>
      <c r="BL19" s="648"/>
      <c r="BM19" s="648"/>
      <c r="BN19" s="649"/>
      <c r="BO19" s="650">
        <v>3.5</v>
      </c>
      <c r="BP19" s="650"/>
      <c r="BQ19" s="650"/>
      <c r="BR19" s="650"/>
      <c r="BS19" s="656" t="s">
        <v>255</v>
      </c>
      <c r="BT19" s="648"/>
      <c r="BU19" s="648"/>
      <c r="BV19" s="648"/>
      <c r="BW19" s="648"/>
      <c r="BX19" s="648"/>
      <c r="BY19" s="648"/>
      <c r="BZ19" s="648"/>
      <c r="CA19" s="648"/>
      <c r="CB19" s="657"/>
      <c r="CD19" s="662" t="s">
        <v>284</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285</v>
      </c>
      <c r="C20" s="645"/>
      <c r="D20" s="645"/>
      <c r="E20" s="645"/>
      <c r="F20" s="645"/>
      <c r="G20" s="645"/>
      <c r="H20" s="645"/>
      <c r="I20" s="645"/>
      <c r="J20" s="645"/>
      <c r="K20" s="645"/>
      <c r="L20" s="645"/>
      <c r="M20" s="645"/>
      <c r="N20" s="645"/>
      <c r="O20" s="645"/>
      <c r="P20" s="645"/>
      <c r="Q20" s="646"/>
      <c r="R20" s="647">
        <v>186</v>
      </c>
      <c r="S20" s="648"/>
      <c r="T20" s="648"/>
      <c r="U20" s="648"/>
      <c r="V20" s="648"/>
      <c r="W20" s="648"/>
      <c r="X20" s="648"/>
      <c r="Y20" s="649"/>
      <c r="Z20" s="650">
        <v>0</v>
      </c>
      <c r="AA20" s="650"/>
      <c r="AB20" s="650"/>
      <c r="AC20" s="650"/>
      <c r="AD20" s="651">
        <v>186</v>
      </c>
      <c r="AE20" s="651"/>
      <c r="AF20" s="651"/>
      <c r="AG20" s="651"/>
      <c r="AH20" s="651"/>
      <c r="AI20" s="651"/>
      <c r="AJ20" s="651"/>
      <c r="AK20" s="651"/>
      <c r="AL20" s="652">
        <v>0</v>
      </c>
      <c r="AM20" s="653"/>
      <c r="AN20" s="653"/>
      <c r="AO20" s="654"/>
      <c r="AP20" s="644" t="s">
        <v>286</v>
      </c>
      <c r="AQ20" s="645"/>
      <c r="AR20" s="645"/>
      <c r="AS20" s="645"/>
      <c r="AT20" s="645"/>
      <c r="AU20" s="645"/>
      <c r="AV20" s="645"/>
      <c r="AW20" s="645"/>
      <c r="AX20" s="645"/>
      <c r="AY20" s="645"/>
      <c r="AZ20" s="645"/>
      <c r="BA20" s="645"/>
      <c r="BB20" s="645"/>
      <c r="BC20" s="645"/>
      <c r="BD20" s="645"/>
      <c r="BE20" s="645"/>
      <c r="BF20" s="646"/>
      <c r="BG20" s="647">
        <v>28496</v>
      </c>
      <c r="BH20" s="648"/>
      <c r="BI20" s="648"/>
      <c r="BJ20" s="648"/>
      <c r="BK20" s="648"/>
      <c r="BL20" s="648"/>
      <c r="BM20" s="648"/>
      <c r="BN20" s="649"/>
      <c r="BO20" s="650">
        <v>3.5</v>
      </c>
      <c r="BP20" s="650"/>
      <c r="BQ20" s="650"/>
      <c r="BR20" s="650"/>
      <c r="BS20" s="656" t="s">
        <v>129</v>
      </c>
      <c r="BT20" s="648"/>
      <c r="BU20" s="648"/>
      <c r="BV20" s="648"/>
      <c r="BW20" s="648"/>
      <c r="BX20" s="648"/>
      <c r="BY20" s="648"/>
      <c r="BZ20" s="648"/>
      <c r="CA20" s="648"/>
      <c r="CB20" s="657"/>
      <c r="CD20" s="662" t="s">
        <v>287</v>
      </c>
      <c r="CE20" s="663"/>
      <c r="CF20" s="663"/>
      <c r="CG20" s="663"/>
      <c r="CH20" s="663"/>
      <c r="CI20" s="663"/>
      <c r="CJ20" s="663"/>
      <c r="CK20" s="663"/>
      <c r="CL20" s="663"/>
      <c r="CM20" s="663"/>
      <c r="CN20" s="663"/>
      <c r="CO20" s="663"/>
      <c r="CP20" s="663"/>
      <c r="CQ20" s="664"/>
      <c r="CR20" s="647">
        <v>5315350</v>
      </c>
      <c r="CS20" s="648"/>
      <c r="CT20" s="648"/>
      <c r="CU20" s="648"/>
      <c r="CV20" s="648"/>
      <c r="CW20" s="648"/>
      <c r="CX20" s="648"/>
      <c r="CY20" s="649"/>
      <c r="CZ20" s="650">
        <v>100</v>
      </c>
      <c r="DA20" s="650"/>
      <c r="DB20" s="650"/>
      <c r="DC20" s="650"/>
      <c r="DD20" s="656">
        <v>595218</v>
      </c>
      <c r="DE20" s="648"/>
      <c r="DF20" s="648"/>
      <c r="DG20" s="648"/>
      <c r="DH20" s="648"/>
      <c r="DI20" s="648"/>
      <c r="DJ20" s="648"/>
      <c r="DK20" s="648"/>
      <c r="DL20" s="648"/>
      <c r="DM20" s="648"/>
      <c r="DN20" s="648"/>
      <c r="DO20" s="648"/>
      <c r="DP20" s="649"/>
      <c r="DQ20" s="656">
        <v>3425598</v>
      </c>
      <c r="DR20" s="648"/>
      <c r="DS20" s="648"/>
      <c r="DT20" s="648"/>
      <c r="DU20" s="648"/>
      <c r="DV20" s="648"/>
      <c r="DW20" s="648"/>
      <c r="DX20" s="648"/>
      <c r="DY20" s="648"/>
      <c r="DZ20" s="648"/>
      <c r="EA20" s="648"/>
      <c r="EB20" s="648"/>
      <c r="EC20" s="657"/>
    </row>
    <row r="21" spans="2:133" ht="11.25" customHeight="1" x14ac:dyDescent="0.15">
      <c r="B21" s="644" t="s">
        <v>288</v>
      </c>
      <c r="C21" s="645"/>
      <c r="D21" s="645"/>
      <c r="E21" s="645"/>
      <c r="F21" s="645"/>
      <c r="G21" s="645"/>
      <c r="H21" s="645"/>
      <c r="I21" s="645"/>
      <c r="J21" s="645"/>
      <c r="K21" s="645"/>
      <c r="L21" s="645"/>
      <c r="M21" s="645"/>
      <c r="N21" s="645"/>
      <c r="O21" s="645"/>
      <c r="P21" s="645"/>
      <c r="Q21" s="646"/>
      <c r="R21" s="647">
        <v>15334</v>
      </c>
      <c r="S21" s="648"/>
      <c r="T21" s="648"/>
      <c r="U21" s="648"/>
      <c r="V21" s="648"/>
      <c r="W21" s="648"/>
      <c r="X21" s="648"/>
      <c r="Y21" s="649"/>
      <c r="Z21" s="650">
        <v>0.3</v>
      </c>
      <c r="AA21" s="650"/>
      <c r="AB21" s="650"/>
      <c r="AC21" s="650"/>
      <c r="AD21" s="651">
        <v>15334</v>
      </c>
      <c r="AE21" s="651"/>
      <c r="AF21" s="651"/>
      <c r="AG21" s="651"/>
      <c r="AH21" s="651"/>
      <c r="AI21" s="651"/>
      <c r="AJ21" s="651"/>
      <c r="AK21" s="651"/>
      <c r="AL21" s="652">
        <v>0.5</v>
      </c>
      <c r="AM21" s="653"/>
      <c r="AN21" s="653"/>
      <c r="AO21" s="654"/>
      <c r="AP21" s="666" t="s">
        <v>289</v>
      </c>
      <c r="AQ21" s="667"/>
      <c r="AR21" s="667"/>
      <c r="AS21" s="667"/>
      <c r="AT21" s="667"/>
      <c r="AU21" s="667"/>
      <c r="AV21" s="667"/>
      <c r="AW21" s="667"/>
      <c r="AX21" s="667"/>
      <c r="AY21" s="667"/>
      <c r="AZ21" s="667"/>
      <c r="BA21" s="667"/>
      <c r="BB21" s="667"/>
      <c r="BC21" s="667"/>
      <c r="BD21" s="667"/>
      <c r="BE21" s="667"/>
      <c r="BF21" s="668"/>
      <c r="BG21" s="647" t="s">
        <v>129</v>
      </c>
      <c r="BH21" s="648"/>
      <c r="BI21" s="648"/>
      <c r="BJ21" s="648"/>
      <c r="BK21" s="648"/>
      <c r="BL21" s="648"/>
      <c r="BM21" s="648"/>
      <c r="BN21" s="649"/>
      <c r="BO21" s="650" t="s">
        <v>129</v>
      </c>
      <c r="BP21" s="650"/>
      <c r="BQ21" s="650"/>
      <c r="BR21" s="650"/>
      <c r="BS21" s="656" t="s">
        <v>129</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290</v>
      </c>
      <c r="C22" s="645"/>
      <c r="D22" s="645"/>
      <c r="E22" s="645"/>
      <c r="F22" s="645"/>
      <c r="G22" s="645"/>
      <c r="H22" s="645"/>
      <c r="I22" s="645"/>
      <c r="J22" s="645"/>
      <c r="K22" s="645"/>
      <c r="L22" s="645"/>
      <c r="M22" s="645"/>
      <c r="N22" s="645"/>
      <c r="O22" s="645"/>
      <c r="P22" s="645"/>
      <c r="Q22" s="646"/>
      <c r="R22" s="647">
        <v>2131503</v>
      </c>
      <c r="S22" s="648"/>
      <c r="T22" s="648"/>
      <c r="U22" s="648"/>
      <c r="V22" s="648"/>
      <c r="W22" s="648"/>
      <c r="X22" s="648"/>
      <c r="Y22" s="649"/>
      <c r="Z22" s="650">
        <v>39</v>
      </c>
      <c r="AA22" s="650"/>
      <c r="AB22" s="650"/>
      <c r="AC22" s="650"/>
      <c r="AD22" s="651">
        <v>1953062</v>
      </c>
      <c r="AE22" s="651"/>
      <c r="AF22" s="651"/>
      <c r="AG22" s="651"/>
      <c r="AH22" s="651"/>
      <c r="AI22" s="651"/>
      <c r="AJ22" s="651"/>
      <c r="AK22" s="651"/>
      <c r="AL22" s="652">
        <v>64.900000000000006</v>
      </c>
      <c r="AM22" s="653"/>
      <c r="AN22" s="653"/>
      <c r="AO22" s="654"/>
      <c r="AP22" s="666" t="s">
        <v>291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255</v>
      </c>
      <c r="BP22" s="650"/>
      <c r="BQ22" s="650"/>
      <c r="BR22" s="650"/>
      <c r="BS22" s="656" t="s">
        <v>129</v>
      </c>
      <c r="BT22" s="648"/>
      <c r="BU22" s="648"/>
      <c r="BV22" s="648"/>
      <c r="BW22" s="648"/>
      <c r="BX22" s="648"/>
      <c r="BY22" s="648"/>
      <c r="BZ22" s="648"/>
      <c r="CA22" s="648"/>
      <c r="CB22" s="657"/>
      <c r="CD22" s="629" t="s">
        <v>292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293</v>
      </c>
      <c r="C23" s="645"/>
      <c r="D23" s="645"/>
      <c r="E23" s="645"/>
      <c r="F23" s="645"/>
      <c r="G23" s="645"/>
      <c r="H23" s="645"/>
      <c r="I23" s="645"/>
      <c r="J23" s="645"/>
      <c r="K23" s="645"/>
      <c r="L23" s="645"/>
      <c r="M23" s="645"/>
      <c r="N23" s="645"/>
      <c r="O23" s="645"/>
      <c r="P23" s="645"/>
      <c r="Q23" s="646"/>
      <c r="R23" s="647">
        <v>1953062</v>
      </c>
      <c r="S23" s="648"/>
      <c r="T23" s="648"/>
      <c r="U23" s="648"/>
      <c r="V23" s="648"/>
      <c r="W23" s="648"/>
      <c r="X23" s="648"/>
      <c r="Y23" s="649"/>
      <c r="Z23" s="650">
        <v>35.700000000000003</v>
      </c>
      <c r="AA23" s="650"/>
      <c r="AB23" s="650"/>
      <c r="AC23" s="650"/>
      <c r="AD23" s="651">
        <v>1953062</v>
      </c>
      <c r="AE23" s="651"/>
      <c r="AF23" s="651"/>
      <c r="AG23" s="651"/>
      <c r="AH23" s="651"/>
      <c r="AI23" s="651"/>
      <c r="AJ23" s="651"/>
      <c r="AK23" s="651"/>
      <c r="AL23" s="652">
        <v>64.900000000000006</v>
      </c>
      <c r="AM23" s="653"/>
      <c r="AN23" s="653"/>
      <c r="AO23" s="654"/>
      <c r="AP23" s="666" t="s">
        <v>294</v>
      </c>
      <c r="AQ23" s="667"/>
      <c r="AR23" s="667"/>
      <c r="AS23" s="667"/>
      <c r="AT23" s="667"/>
      <c r="AU23" s="667"/>
      <c r="AV23" s="667"/>
      <c r="AW23" s="667"/>
      <c r="AX23" s="667"/>
      <c r="AY23" s="667"/>
      <c r="AZ23" s="667"/>
      <c r="BA23" s="667"/>
      <c r="BB23" s="667"/>
      <c r="BC23" s="667"/>
      <c r="BD23" s="667"/>
      <c r="BE23" s="667"/>
      <c r="BF23" s="668"/>
      <c r="BG23" s="647">
        <v>28496</v>
      </c>
      <c r="BH23" s="648"/>
      <c r="BI23" s="648"/>
      <c r="BJ23" s="648"/>
      <c r="BK23" s="648"/>
      <c r="BL23" s="648"/>
      <c r="BM23" s="648"/>
      <c r="BN23" s="649"/>
      <c r="BO23" s="650">
        <v>3.5</v>
      </c>
      <c r="BP23" s="650"/>
      <c r="BQ23" s="650"/>
      <c r="BR23" s="650"/>
      <c r="BS23" s="656" t="s">
        <v>129</v>
      </c>
      <c r="BT23" s="648"/>
      <c r="BU23" s="648"/>
      <c r="BV23" s="648"/>
      <c r="BW23" s="648"/>
      <c r="BX23" s="648"/>
      <c r="BY23" s="648"/>
      <c r="BZ23" s="648"/>
      <c r="CA23" s="648"/>
      <c r="CB23" s="657"/>
      <c r="CD23" s="629" t="s">
        <v>233</v>
      </c>
      <c r="CE23" s="630"/>
      <c r="CF23" s="630"/>
      <c r="CG23" s="630"/>
      <c r="CH23" s="630"/>
      <c r="CI23" s="630"/>
      <c r="CJ23" s="630"/>
      <c r="CK23" s="630"/>
      <c r="CL23" s="630"/>
      <c r="CM23" s="630"/>
      <c r="CN23" s="630"/>
      <c r="CO23" s="630"/>
      <c r="CP23" s="630"/>
      <c r="CQ23" s="631"/>
      <c r="CR23" s="629" t="s">
        <v>295</v>
      </c>
      <c r="CS23" s="630"/>
      <c r="CT23" s="630"/>
      <c r="CU23" s="630"/>
      <c r="CV23" s="630"/>
      <c r="CW23" s="630"/>
      <c r="CX23" s="630"/>
      <c r="CY23" s="631"/>
      <c r="CZ23" s="629" t="s">
        <v>296</v>
      </c>
      <c r="DA23" s="630"/>
      <c r="DB23" s="630"/>
      <c r="DC23" s="631"/>
      <c r="DD23" s="629" t="s">
        <v>297</v>
      </c>
      <c r="DE23" s="630"/>
      <c r="DF23" s="630"/>
      <c r="DG23" s="630"/>
      <c r="DH23" s="630"/>
      <c r="DI23" s="630"/>
      <c r="DJ23" s="630"/>
      <c r="DK23" s="631"/>
      <c r="DL23" s="680" t="s">
        <v>298</v>
      </c>
      <c r="DM23" s="681"/>
      <c r="DN23" s="681"/>
      <c r="DO23" s="681"/>
      <c r="DP23" s="681"/>
      <c r="DQ23" s="681"/>
      <c r="DR23" s="681"/>
      <c r="DS23" s="681"/>
      <c r="DT23" s="681"/>
      <c r="DU23" s="681"/>
      <c r="DV23" s="682"/>
      <c r="DW23" s="629" t="s">
        <v>299</v>
      </c>
      <c r="DX23" s="630"/>
      <c r="DY23" s="630"/>
      <c r="DZ23" s="630"/>
      <c r="EA23" s="630"/>
      <c r="EB23" s="630"/>
      <c r="EC23" s="631"/>
    </row>
    <row r="24" spans="2:133" ht="11.25" customHeight="1" x14ac:dyDescent="0.15">
      <c r="B24" s="644" t="s">
        <v>300</v>
      </c>
      <c r="C24" s="645"/>
      <c r="D24" s="645"/>
      <c r="E24" s="645"/>
      <c r="F24" s="645"/>
      <c r="G24" s="645"/>
      <c r="H24" s="645"/>
      <c r="I24" s="645"/>
      <c r="J24" s="645"/>
      <c r="K24" s="645"/>
      <c r="L24" s="645"/>
      <c r="M24" s="645"/>
      <c r="N24" s="645"/>
      <c r="O24" s="645"/>
      <c r="P24" s="645"/>
      <c r="Q24" s="646"/>
      <c r="R24" s="647">
        <v>178441</v>
      </c>
      <c r="S24" s="648"/>
      <c r="T24" s="648"/>
      <c r="U24" s="648"/>
      <c r="V24" s="648"/>
      <c r="W24" s="648"/>
      <c r="X24" s="648"/>
      <c r="Y24" s="649"/>
      <c r="Z24" s="650">
        <v>3.3</v>
      </c>
      <c r="AA24" s="650"/>
      <c r="AB24" s="650"/>
      <c r="AC24" s="650"/>
      <c r="AD24" s="651" t="s">
        <v>255</v>
      </c>
      <c r="AE24" s="651"/>
      <c r="AF24" s="651"/>
      <c r="AG24" s="651"/>
      <c r="AH24" s="651"/>
      <c r="AI24" s="651"/>
      <c r="AJ24" s="651"/>
      <c r="AK24" s="651"/>
      <c r="AL24" s="652" t="s">
        <v>255</v>
      </c>
      <c r="AM24" s="653"/>
      <c r="AN24" s="653"/>
      <c r="AO24" s="654"/>
      <c r="AP24" s="666" t="s">
        <v>301</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255</v>
      </c>
      <c r="BP24" s="650"/>
      <c r="BQ24" s="650"/>
      <c r="BR24" s="650"/>
      <c r="BS24" s="656" t="s">
        <v>255</v>
      </c>
      <c r="BT24" s="648"/>
      <c r="BU24" s="648"/>
      <c r="BV24" s="648"/>
      <c r="BW24" s="648"/>
      <c r="BX24" s="648"/>
      <c r="BY24" s="648"/>
      <c r="BZ24" s="648"/>
      <c r="CA24" s="648"/>
      <c r="CB24" s="657"/>
      <c r="CD24" s="658" t="s">
        <v>302</v>
      </c>
      <c r="CE24" s="659"/>
      <c r="CF24" s="659"/>
      <c r="CG24" s="659"/>
      <c r="CH24" s="659"/>
      <c r="CI24" s="659"/>
      <c r="CJ24" s="659"/>
      <c r="CK24" s="659"/>
      <c r="CL24" s="659"/>
      <c r="CM24" s="659"/>
      <c r="CN24" s="659"/>
      <c r="CO24" s="659"/>
      <c r="CP24" s="659"/>
      <c r="CQ24" s="660"/>
      <c r="CR24" s="636">
        <v>1901656</v>
      </c>
      <c r="CS24" s="637"/>
      <c r="CT24" s="637"/>
      <c r="CU24" s="637"/>
      <c r="CV24" s="637"/>
      <c r="CW24" s="637"/>
      <c r="CX24" s="637"/>
      <c r="CY24" s="638"/>
      <c r="CZ24" s="641">
        <v>35.799999999999997</v>
      </c>
      <c r="DA24" s="642"/>
      <c r="DB24" s="642"/>
      <c r="DC24" s="661"/>
      <c r="DD24" s="683">
        <v>1413086</v>
      </c>
      <c r="DE24" s="637"/>
      <c r="DF24" s="637"/>
      <c r="DG24" s="637"/>
      <c r="DH24" s="637"/>
      <c r="DI24" s="637"/>
      <c r="DJ24" s="637"/>
      <c r="DK24" s="638"/>
      <c r="DL24" s="683">
        <v>1402104</v>
      </c>
      <c r="DM24" s="637"/>
      <c r="DN24" s="637"/>
      <c r="DO24" s="637"/>
      <c r="DP24" s="637"/>
      <c r="DQ24" s="637"/>
      <c r="DR24" s="637"/>
      <c r="DS24" s="637"/>
      <c r="DT24" s="637"/>
      <c r="DU24" s="637"/>
      <c r="DV24" s="638"/>
      <c r="DW24" s="641">
        <v>45.1</v>
      </c>
      <c r="DX24" s="642"/>
      <c r="DY24" s="642"/>
      <c r="DZ24" s="642"/>
      <c r="EA24" s="642"/>
      <c r="EB24" s="642"/>
      <c r="EC24" s="643"/>
    </row>
    <row r="25" spans="2:133" ht="11.25" customHeight="1" x14ac:dyDescent="0.15">
      <c r="B25" s="644" t="s">
        <v>303</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304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305</v>
      </c>
      <c r="CE25" s="663"/>
      <c r="CF25" s="663"/>
      <c r="CG25" s="663"/>
      <c r="CH25" s="663"/>
      <c r="CI25" s="663"/>
      <c r="CJ25" s="663"/>
      <c r="CK25" s="663"/>
      <c r="CL25" s="663"/>
      <c r="CM25" s="663"/>
      <c r="CN25" s="663"/>
      <c r="CO25" s="663"/>
      <c r="CP25" s="663"/>
      <c r="CQ25" s="664"/>
      <c r="CR25" s="647">
        <v>751113</v>
      </c>
      <c r="CS25" s="672"/>
      <c r="CT25" s="672"/>
      <c r="CU25" s="672"/>
      <c r="CV25" s="672"/>
      <c r="CW25" s="672"/>
      <c r="CX25" s="672"/>
      <c r="CY25" s="673"/>
      <c r="CZ25" s="652">
        <v>14.1</v>
      </c>
      <c r="DA25" s="684"/>
      <c r="DB25" s="684"/>
      <c r="DC25" s="686"/>
      <c r="DD25" s="656">
        <v>714264</v>
      </c>
      <c r="DE25" s="672"/>
      <c r="DF25" s="672"/>
      <c r="DG25" s="672"/>
      <c r="DH25" s="672"/>
      <c r="DI25" s="672"/>
      <c r="DJ25" s="672"/>
      <c r="DK25" s="673"/>
      <c r="DL25" s="656">
        <v>707846</v>
      </c>
      <c r="DM25" s="672"/>
      <c r="DN25" s="672"/>
      <c r="DO25" s="672"/>
      <c r="DP25" s="672"/>
      <c r="DQ25" s="672"/>
      <c r="DR25" s="672"/>
      <c r="DS25" s="672"/>
      <c r="DT25" s="672"/>
      <c r="DU25" s="672"/>
      <c r="DV25" s="673"/>
      <c r="DW25" s="652">
        <v>22.7</v>
      </c>
      <c r="DX25" s="684"/>
      <c r="DY25" s="684"/>
      <c r="DZ25" s="684"/>
      <c r="EA25" s="684"/>
      <c r="EB25" s="684"/>
      <c r="EC25" s="685"/>
    </row>
    <row r="26" spans="2:133" ht="11.25" customHeight="1" x14ac:dyDescent="0.15">
      <c r="B26" s="644" t="s">
        <v>306</v>
      </c>
      <c r="C26" s="645"/>
      <c r="D26" s="645"/>
      <c r="E26" s="645"/>
      <c r="F26" s="645"/>
      <c r="G26" s="645"/>
      <c r="H26" s="645"/>
      <c r="I26" s="645"/>
      <c r="J26" s="645"/>
      <c r="K26" s="645"/>
      <c r="L26" s="645"/>
      <c r="M26" s="645"/>
      <c r="N26" s="645"/>
      <c r="O26" s="645"/>
      <c r="P26" s="645"/>
      <c r="Q26" s="646"/>
      <c r="R26" s="647">
        <v>3203709</v>
      </c>
      <c r="S26" s="648"/>
      <c r="T26" s="648"/>
      <c r="U26" s="648"/>
      <c r="V26" s="648"/>
      <c r="W26" s="648"/>
      <c r="X26" s="648"/>
      <c r="Y26" s="649"/>
      <c r="Z26" s="650">
        <v>58.6</v>
      </c>
      <c r="AA26" s="650"/>
      <c r="AB26" s="650"/>
      <c r="AC26" s="650"/>
      <c r="AD26" s="651">
        <v>2996772</v>
      </c>
      <c r="AE26" s="651"/>
      <c r="AF26" s="651"/>
      <c r="AG26" s="651"/>
      <c r="AH26" s="651"/>
      <c r="AI26" s="651"/>
      <c r="AJ26" s="651"/>
      <c r="AK26" s="651"/>
      <c r="AL26" s="652">
        <v>99.6</v>
      </c>
      <c r="AM26" s="653"/>
      <c r="AN26" s="653"/>
      <c r="AO26" s="654"/>
      <c r="AP26" s="666" t="s">
        <v>307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308</v>
      </c>
      <c r="CE26" s="663"/>
      <c r="CF26" s="663"/>
      <c r="CG26" s="663"/>
      <c r="CH26" s="663"/>
      <c r="CI26" s="663"/>
      <c r="CJ26" s="663"/>
      <c r="CK26" s="663"/>
      <c r="CL26" s="663"/>
      <c r="CM26" s="663"/>
      <c r="CN26" s="663"/>
      <c r="CO26" s="663"/>
      <c r="CP26" s="663"/>
      <c r="CQ26" s="664"/>
      <c r="CR26" s="647">
        <v>488190</v>
      </c>
      <c r="CS26" s="648"/>
      <c r="CT26" s="648"/>
      <c r="CU26" s="648"/>
      <c r="CV26" s="648"/>
      <c r="CW26" s="648"/>
      <c r="CX26" s="648"/>
      <c r="CY26" s="649"/>
      <c r="CZ26" s="652">
        <v>9.1999999999999993</v>
      </c>
      <c r="DA26" s="684"/>
      <c r="DB26" s="684"/>
      <c r="DC26" s="686"/>
      <c r="DD26" s="656">
        <v>457399</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4"/>
      <c r="DY26" s="684"/>
      <c r="DZ26" s="684"/>
      <c r="EA26" s="684"/>
      <c r="EB26" s="684"/>
      <c r="EC26" s="685"/>
    </row>
    <row r="27" spans="2:133" ht="11.25" customHeight="1" x14ac:dyDescent="0.15">
      <c r="B27" s="644" t="s">
        <v>309</v>
      </c>
      <c r="C27" s="645"/>
      <c r="D27" s="645"/>
      <c r="E27" s="645"/>
      <c r="F27" s="645"/>
      <c r="G27" s="645"/>
      <c r="H27" s="645"/>
      <c r="I27" s="645"/>
      <c r="J27" s="645"/>
      <c r="K27" s="645"/>
      <c r="L27" s="645"/>
      <c r="M27" s="645"/>
      <c r="N27" s="645"/>
      <c r="O27" s="645"/>
      <c r="P27" s="645"/>
      <c r="Q27" s="646"/>
      <c r="R27" s="647">
        <v>686</v>
      </c>
      <c r="S27" s="648"/>
      <c r="T27" s="648"/>
      <c r="U27" s="648"/>
      <c r="V27" s="648"/>
      <c r="W27" s="648"/>
      <c r="X27" s="648"/>
      <c r="Y27" s="649"/>
      <c r="Z27" s="650">
        <v>0</v>
      </c>
      <c r="AA27" s="650"/>
      <c r="AB27" s="650"/>
      <c r="AC27" s="650"/>
      <c r="AD27" s="651">
        <v>686</v>
      </c>
      <c r="AE27" s="651"/>
      <c r="AF27" s="651"/>
      <c r="AG27" s="651"/>
      <c r="AH27" s="651"/>
      <c r="AI27" s="651"/>
      <c r="AJ27" s="651"/>
      <c r="AK27" s="651"/>
      <c r="AL27" s="652">
        <v>0</v>
      </c>
      <c r="AM27" s="653"/>
      <c r="AN27" s="653"/>
      <c r="AO27" s="654"/>
      <c r="AP27" s="644" t="s">
        <v>310</v>
      </c>
      <c r="AQ27" s="645"/>
      <c r="AR27" s="645"/>
      <c r="AS27" s="645"/>
      <c r="AT27" s="645"/>
      <c r="AU27" s="645"/>
      <c r="AV27" s="645"/>
      <c r="AW27" s="645"/>
      <c r="AX27" s="645"/>
      <c r="AY27" s="645"/>
      <c r="AZ27" s="645"/>
      <c r="BA27" s="645"/>
      <c r="BB27" s="645"/>
      <c r="BC27" s="645"/>
      <c r="BD27" s="645"/>
      <c r="BE27" s="645"/>
      <c r="BF27" s="646"/>
      <c r="BG27" s="647">
        <v>821067</v>
      </c>
      <c r="BH27" s="648"/>
      <c r="BI27" s="648"/>
      <c r="BJ27" s="648"/>
      <c r="BK27" s="648"/>
      <c r="BL27" s="648"/>
      <c r="BM27" s="648"/>
      <c r="BN27" s="649"/>
      <c r="BO27" s="650">
        <v>100</v>
      </c>
      <c r="BP27" s="650"/>
      <c r="BQ27" s="650"/>
      <c r="BR27" s="650"/>
      <c r="BS27" s="656">
        <v>3741</v>
      </c>
      <c r="BT27" s="648"/>
      <c r="BU27" s="648"/>
      <c r="BV27" s="648"/>
      <c r="BW27" s="648"/>
      <c r="BX27" s="648"/>
      <c r="BY27" s="648"/>
      <c r="BZ27" s="648"/>
      <c r="CA27" s="648"/>
      <c r="CB27" s="657"/>
      <c r="CD27" s="662" t="s">
        <v>311</v>
      </c>
      <c r="CE27" s="663"/>
      <c r="CF27" s="663"/>
      <c r="CG27" s="663"/>
      <c r="CH27" s="663"/>
      <c r="CI27" s="663"/>
      <c r="CJ27" s="663"/>
      <c r="CK27" s="663"/>
      <c r="CL27" s="663"/>
      <c r="CM27" s="663"/>
      <c r="CN27" s="663"/>
      <c r="CO27" s="663"/>
      <c r="CP27" s="663"/>
      <c r="CQ27" s="664"/>
      <c r="CR27" s="647">
        <v>532655</v>
      </c>
      <c r="CS27" s="672"/>
      <c r="CT27" s="672"/>
      <c r="CU27" s="672"/>
      <c r="CV27" s="672"/>
      <c r="CW27" s="672"/>
      <c r="CX27" s="672"/>
      <c r="CY27" s="673"/>
      <c r="CZ27" s="652">
        <v>10</v>
      </c>
      <c r="DA27" s="684"/>
      <c r="DB27" s="684"/>
      <c r="DC27" s="686"/>
      <c r="DD27" s="656">
        <v>131733</v>
      </c>
      <c r="DE27" s="672"/>
      <c r="DF27" s="672"/>
      <c r="DG27" s="672"/>
      <c r="DH27" s="672"/>
      <c r="DI27" s="672"/>
      <c r="DJ27" s="672"/>
      <c r="DK27" s="673"/>
      <c r="DL27" s="656">
        <v>127169</v>
      </c>
      <c r="DM27" s="672"/>
      <c r="DN27" s="672"/>
      <c r="DO27" s="672"/>
      <c r="DP27" s="672"/>
      <c r="DQ27" s="672"/>
      <c r="DR27" s="672"/>
      <c r="DS27" s="672"/>
      <c r="DT27" s="672"/>
      <c r="DU27" s="672"/>
      <c r="DV27" s="673"/>
      <c r="DW27" s="652">
        <v>4.0999999999999996</v>
      </c>
      <c r="DX27" s="684"/>
      <c r="DY27" s="684"/>
      <c r="DZ27" s="684"/>
      <c r="EA27" s="684"/>
      <c r="EB27" s="684"/>
      <c r="EC27" s="685"/>
    </row>
    <row r="28" spans="2:133" ht="11.25" customHeight="1" x14ac:dyDescent="0.15">
      <c r="B28" s="644" t="s">
        <v>312</v>
      </c>
      <c r="C28" s="645"/>
      <c r="D28" s="645"/>
      <c r="E28" s="645"/>
      <c r="F28" s="645"/>
      <c r="G28" s="645"/>
      <c r="H28" s="645"/>
      <c r="I28" s="645"/>
      <c r="J28" s="645"/>
      <c r="K28" s="645"/>
      <c r="L28" s="645"/>
      <c r="M28" s="645"/>
      <c r="N28" s="645"/>
      <c r="O28" s="645"/>
      <c r="P28" s="645"/>
      <c r="Q28" s="646"/>
      <c r="R28" s="647">
        <v>1273</v>
      </c>
      <c r="S28" s="648"/>
      <c r="T28" s="648"/>
      <c r="U28" s="648"/>
      <c r="V28" s="648"/>
      <c r="W28" s="648"/>
      <c r="X28" s="648"/>
      <c r="Y28" s="649"/>
      <c r="Z28" s="650">
        <v>0</v>
      </c>
      <c r="AA28" s="650"/>
      <c r="AB28" s="650"/>
      <c r="AC28" s="650"/>
      <c r="AD28" s="651">
        <v>1273</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313</v>
      </c>
      <c r="CE28" s="663"/>
      <c r="CF28" s="663"/>
      <c r="CG28" s="663"/>
      <c r="CH28" s="663"/>
      <c r="CI28" s="663"/>
      <c r="CJ28" s="663"/>
      <c r="CK28" s="663"/>
      <c r="CL28" s="663"/>
      <c r="CM28" s="663"/>
      <c r="CN28" s="663"/>
      <c r="CO28" s="663"/>
      <c r="CP28" s="663"/>
      <c r="CQ28" s="664"/>
      <c r="CR28" s="647">
        <v>617888</v>
      </c>
      <c r="CS28" s="648"/>
      <c r="CT28" s="648"/>
      <c r="CU28" s="648"/>
      <c r="CV28" s="648"/>
      <c r="CW28" s="648"/>
      <c r="CX28" s="648"/>
      <c r="CY28" s="649"/>
      <c r="CZ28" s="652">
        <v>11.6</v>
      </c>
      <c r="DA28" s="684"/>
      <c r="DB28" s="684"/>
      <c r="DC28" s="686"/>
      <c r="DD28" s="656">
        <v>567089</v>
      </c>
      <c r="DE28" s="648"/>
      <c r="DF28" s="648"/>
      <c r="DG28" s="648"/>
      <c r="DH28" s="648"/>
      <c r="DI28" s="648"/>
      <c r="DJ28" s="648"/>
      <c r="DK28" s="649"/>
      <c r="DL28" s="656">
        <v>567089</v>
      </c>
      <c r="DM28" s="648"/>
      <c r="DN28" s="648"/>
      <c r="DO28" s="648"/>
      <c r="DP28" s="648"/>
      <c r="DQ28" s="648"/>
      <c r="DR28" s="648"/>
      <c r="DS28" s="648"/>
      <c r="DT28" s="648"/>
      <c r="DU28" s="648"/>
      <c r="DV28" s="649"/>
      <c r="DW28" s="652">
        <v>18.2</v>
      </c>
      <c r="DX28" s="684"/>
      <c r="DY28" s="684"/>
      <c r="DZ28" s="684"/>
      <c r="EA28" s="684"/>
      <c r="EB28" s="684"/>
      <c r="EC28" s="685"/>
    </row>
    <row r="29" spans="2:133" ht="11.25" customHeight="1" x14ac:dyDescent="0.15">
      <c r="B29" s="644" t="s">
        <v>314</v>
      </c>
      <c r="C29" s="645"/>
      <c r="D29" s="645"/>
      <c r="E29" s="645"/>
      <c r="F29" s="645"/>
      <c r="G29" s="645"/>
      <c r="H29" s="645"/>
      <c r="I29" s="645"/>
      <c r="J29" s="645"/>
      <c r="K29" s="645"/>
      <c r="L29" s="645"/>
      <c r="M29" s="645"/>
      <c r="N29" s="645"/>
      <c r="O29" s="645"/>
      <c r="P29" s="645"/>
      <c r="Q29" s="646"/>
      <c r="R29" s="647">
        <v>93535</v>
      </c>
      <c r="S29" s="648"/>
      <c r="T29" s="648"/>
      <c r="U29" s="648"/>
      <c r="V29" s="648"/>
      <c r="W29" s="648"/>
      <c r="X29" s="648"/>
      <c r="Y29" s="649"/>
      <c r="Z29" s="650">
        <v>1.7</v>
      </c>
      <c r="AA29" s="650"/>
      <c r="AB29" s="650"/>
      <c r="AC29" s="650"/>
      <c r="AD29" s="651" t="s">
        <v>129</v>
      </c>
      <c r="AE29" s="651"/>
      <c r="AF29" s="651"/>
      <c r="AG29" s="651"/>
      <c r="AH29" s="651"/>
      <c r="AI29" s="651"/>
      <c r="AJ29" s="651"/>
      <c r="AK29" s="651"/>
      <c r="AL29" s="652" t="s">
        <v>129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315</v>
      </c>
      <c r="CE29" s="694"/>
      <c r="CF29" s="662" t="s">
        <v>70</v>
      </c>
      <c r="CG29" s="663"/>
      <c r="CH29" s="663"/>
      <c r="CI29" s="663"/>
      <c r="CJ29" s="663"/>
      <c r="CK29" s="663"/>
      <c r="CL29" s="663"/>
      <c r="CM29" s="663"/>
      <c r="CN29" s="663"/>
      <c r="CO29" s="663"/>
      <c r="CP29" s="663"/>
      <c r="CQ29" s="664"/>
      <c r="CR29" s="647">
        <v>617882</v>
      </c>
      <c r="CS29" s="672"/>
      <c r="CT29" s="672"/>
      <c r="CU29" s="672"/>
      <c r="CV29" s="672"/>
      <c r="CW29" s="672"/>
      <c r="CX29" s="672"/>
      <c r="CY29" s="673"/>
      <c r="CZ29" s="652">
        <v>11.6</v>
      </c>
      <c r="DA29" s="684"/>
      <c r="DB29" s="684"/>
      <c r="DC29" s="686"/>
      <c r="DD29" s="656">
        <v>567083</v>
      </c>
      <c r="DE29" s="672"/>
      <c r="DF29" s="672"/>
      <c r="DG29" s="672"/>
      <c r="DH29" s="672"/>
      <c r="DI29" s="672"/>
      <c r="DJ29" s="672"/>
      <c r="DK29" s="673"/>
      <c r="DL29" s="656">
        <v>567083</v>
      </c>
      <c r="DM29" s="672"/>
      <c r="DN29" s="672"/>
      <c r="DO29" s="672"/>
      <c r="DP29" s="672"/>
      <c r="DQ29" s="672"/>
      <c r="DR29" s="672"/>
      <c r="DS29" s="672"/>
      <c r="DT29" s="672"/>
      <c r="DU29" s="672"/>
      <c r="DV29" s="673"/>
      <c r="DW29" s="652">
        <v>18.2</v>
      </c>
      <c r="DX29" s="684"/>
      <c r="DY29" s="684"/>
      <c r="DZ29" s="684"/>
      <c r="EA29" s="684"/>
      <c r="EB29" s="684"/>
      <c r="EC29" s="685"/>
    </row>
    <row r="30" spans="2:133" ht="11.25" customHeight="1" x14ac:dyDescent="0.15">
      <c r="B30" s="644" t="s">
        <v>316</v>
      </c>
      <c r="C30" s="645"/>
      <c r="D30" s="645"/>
      <c r="E30" s="645"/>
      <c r="F30" s="645"/>
      <c r="G30" s="645"/>
      <c r="H30" s="645"/>
      <c r="I30" s="645"/>
      <c r="J30" s="645"/>
      <c r="K30" s="645"/>
      <c r="L30" s="645"/>
      <c r="M30" s="645"/>
      <c r="N30" s="645"/>
      <c r="O30" s="645"/>
      <c r="P30" s="645"/>
      <c r="Q30" s="646"/>
      <c r="R30" s="647">
        <v>14469</v>
      </c>
      <c r="S30" s="648"/>
      <c r="T30" s="648"/>
      <c r="U30" s="648"/>
      <c r="V30" s="648"/>
      <c r="W30" s="648"/>
      <c r="X30" s="648"/>
      <c r="Y30" s="649"/>
      <c r="Z30" s="650">
        <v>0.3</v>
      </c>
      <c r="AA30" s="650"/>
      <c r="AB30" s="650"/>
      <c r="AC30" s="650"/>
      <c r="AD30" s="651" t="s">
        <v>255</v>
      </c>
      <c r="AE30" s="651"/>
      <c r="AF30" s="651"/>
      <c r="AG30" s="651"/>
      <c r="AH30" s="651"/>
      <c r="AI30" s="651"/>
      <c r="AJ30" s="651"/>
      <c r="AK30" s="651"/>
      <c r="AL30" s="652" t="s">
        <v>129</v>
      </c>
      <c r="AM30" s="653"/>
      <c r="AN30" s="653"/>
      <c r="AO30" s="654"/>
      <c r="AP30" s="626" t="s">
        <v>233</v>
      </c>
      <c r="AQ30" s="627"/>
      <c r="AR30" s="627"/>
      <c r="AS30" s="627"/>
      <c r="AT30" s="627"/>
      <c r="AU30" s="627"/>
      <c r="AV30" s="627"/>
      <c r="AW30" s="627"/>
      <c r="AX30" s="627"/>
      <c r="AY30" s="627"/>
      <c r="AZ30" s="627"/>
      <c r="BA30" s="627"/>
      <c r="BB30" s="627"/>
      <c r="BC30" s="627"/>
      <c r="BD30" s="627"/>
      <c r="BE30" s="627"/>
      <c r="BF30" s="628"/>
      <c r="BG30" s="626" t="s">
        <v>317</v>
      </c>
      <c r="BH30" s="691"/>
      <c r="BI30" s="691"/>
      <c r="BJ30" s="691"/>
      <c r="BK30" s="691"/>
      <c r="BL30" s="691"/>
      <c r="BM30" s="691"/>
      <c r="BN30" s="691"/>
      <c r="BO30" s="691"/>
      <c r="BP30" s="691"/>
      <c r="BQ30" s="692"/>
      <c r="BR30" s="626" t="s">
        <v>318</v>
      </c>
      <c r="BS30" s="691"/>
      <c r="BT30" s="691"/>
      <c r="BU30" s="691"/>
      <c r="BV30" s="691"/>
      <c r="BW30" s="691"/>
      <c r="BX30" s="691"/>
      <c r="BY30" s="691"/>
      <c r="BZ30" s="691"/>
      <c r="CA30" s="691"/>
      <c r="CB30" s="692"/>
      <c r="CD30" s="695"/>
      <c r="CE30" s="696"/>
      <c r="CF30" s="662" t="s">
        <v>319</v>
      </c>
      <c r="CG30" s="663"/>
      <c r="CH30" s="663"/>
      <c r="CI30" s="663"/>
      <c r="CJ30" s="663"/>
      <c r="CK30" s="663"/>
      <c r="CL30" s="663"/>
      <c r="CM30" s="663"/>
      <c r="CN30" s="663"/>
      <c r="CO30" s="663"/>
      <c r="CP30" s="663"/>
      <c r="CQ30" s="664"/>
      <c r="CR30" s="647">
        <v>584498</v>
      </c>
      <c r="CS30" s="648"/>
      <c r="CT30" s="648"/>
      <c r="CU30" s="648"/>
      <c r="CV30" s="648"/>
      <c r="CW30" s="648"/>
      <c r="CX30" s="648"/>
      <c r="CY30" s="649"/>
      <c r="CZ30" s="652">
        <v>11</v>
      </c>
      <c r="DA30" s="684"/>
      <c r="DB30" s="684"/>
      <c r="DC30" s="686"/>
      <c r="DD30" s="656">
        <v>533699</v>
      </c>
      <c r="DE30" s="648"/>
      <c r="DF30" s="648"/>
      <c r="DG30" s="648"/>
      <c r="DH30" s="648"/>
      <c r="DI30" s="648"/>
      <c r="DJ30" s="648"/>
      <c r="DK30" s="649"/>
      <c r="DL30" s="656">
        <v>533699</v>
      </c>
      <c r="DM30" s="648"/>
      <c r="DN30" s="648"/>
      <c r="DO30" s="648"/>
      <c r="DP30" s="648"/>
      <c r="DQ30" s="648"/>
      <c r="DR30" s="648"/>
      <c r="DS30" s="648"/>
      <c r="DT30" s="648"/>
      <c r="DU30" s="648"/>
      <c r="DV30" s="649"/>
      <c r="DW30" s="652">
        <v>17.100000000000001</v>
      </c>
      <c r="DX30" s="684"/>
      <c r="DY30" s="684"/>
      <c r="DZ30" s="684"/>
      <c r="EA30" s="684"/>
      <c r="EB30" s="684"/>
      <c r="EC30" s="685"/>
    </row>
    <row r="31" spans="2:133" ht="11.25" customHeight="1" x14ac:dyDescent="0.15">
      <c r="B31" s="644" t="s">
        <v>320</v>
      </c>
      <c r="C31" s="645"/>
      <c r="D31" s="645"/>
      <c r="E31" s="645"/>
      <c r="F31" s="645"/>
      <c r="G31" s="645"/>
      <c r="H31" s="645"/>
      <c r="I31" s="645"/>
      <c r="J31" s="645"/>
      <c r="K31" s="645"/>
      <c r="L31" s="645"/>
      <c r="M31" s="645"/>
      <c r="N31" s="645"/>
      <c r="O31" s="645"/>
      <c r="P31" s="645"/>
      <c r="Q31" s="646"/>
      <c r="R31" s="647">
        <v>702182</v>
      </c>
      <c r="S31" s="648"/>
      <c r="T31" s="648"/>
      <c r="U31" s="648"/>
      <c r="V31" s="648"/>
      <c r="W31" s="648"/>
      <c r="X31" s="648"/>
      <c r="Y31" s="649"/>
      <c r="Z31" s="650">
        <v>12.8</v>
      </c>
      <c r="AA31" s="650"/>
      <c r="AB31" s="650"/>
      <c r="AC31" s="650"/>
      <c r="AD31" s="651" t="s">
        <v>129</v>
      </c>
      <c r="AE31" s="651"/>
      <c r="AF31" s="651"/>
      <c r="AG31" s="651"/>
      <c r="AH31" s="651"/>
      <c r="AI31" s="651"/>
      <c r="AJ31" s="651"/>
      <c r="AK31" s="651"/>
      <c r="AL31" s="652" t="s">
        <v>129</v>
      </c>
      <c r="AM31" s="653"/>
      <c r="AN31" s="653"/>
      <c r="AO31" s="654"/>
      <c r="AP31" s="704" t="s">
        <v>321</v>
      </c>
      <c r="AQ31" s="705"/>
      <c r="AR31" s="705"/>
      <c r="AS31" s="705"/>
      <c r="AT31" s="710" t="s">
        <v>322</v>
      </c>
      <c r="AU31" s="229"/>
      <c r="AV31" s="229"/>
      <c r="AW31" s="229"/>
      <c r="AX31" s="633" t="s">
        <v>195</v>
      </c>
      <c r="AY31" s="634"/>
      <c r="AZ31" s="634"/>
      <c r="BA31" s="634"/>
      <c r="BB31" s="634"/>
      <c r="BC31" s="634"/>
      <c r="BD31" s="634"/>
      <c r="BE31" s="634"/>
      <c r="BF31" s="635"/>
      <c r="BG31" s="703">
        <v>99.5</v>
      </c>
      <c r="BH31" s="699"/>
      <c r="BI31" s="699"/>
      <c r="BJ31" s="699"/>
      <c r="BK31" s="699"/>
      <c r="BL31" s="699"/>
      <c r="BM31" s="642">
        <v>99.4</v>
      </c>
      <c r="BN31" s="699"/>
      <c r="BO31" s="699"/>
      <c r="BP31" s="699"/>
      <c r="BQ31" s="700"/>
      <c r="BR31" s="703">
        <v>99.4</v>
      </c>
      <c r="BS31" s="699"/>
      <c r="BT31" s="699"/>
      <c r="BU31" s="699"/>
      <c r="BV31" s="699"/>
      <c r="BW31" s="699"/>
      <c r="BX31" s="642">
        <v>99</v>
      </c>
      <c r="BY31" s="699"/>
      <c r="BZ31" s="699"/>
      <c r="CA31" s="699"/>
      <c r="CB31" s="700"/>
      <c r="CD31" s="695"/>
      <c r="CE31" s="696"/>
      <c r="CF31" s="662" t="s">
        <v>323</v>
      </c>
      <c r="CG31" s="663"/>
      <c r="CH31" s="663"/>
      <c r="CI31" s="663"/>
      <c r="CJ31" s="663"/>
      <c r="CK31" s="663"/>
      <c r="CL31" s="663"/>
      <c r="CM31" s="663"/>
      <c r="CN31" s="663"/>
      <c r="CO31" s="663"/>
      <c r="CP31" s="663"/>
      <c r="CQ31" s="664"/>
      <c r="CR31" s="647">
        <v>33384</v>
      </c>
      <c r="CS31" s="672"/>
      <c r="CT31" s="672"/>
      <c r="CU31" s="672"/>
      <c r="CV31" s="672"/>
      <c r="CW31" s="672"/>
      <c r="CX31" s="672"/>
      <c r="CY31" s="673"/>
      <c r="CZ31" s="652">
        <v>0.6</v>
      </c>
      <c r="DA31" s="684"/>
      <c r="DB31" s="684"/>
      <c r="DC31" s="686"/>
      <c r="DD31" s="656">
        <v>33384</v>
      </c>
      <c r="DE31" s="672"/>
      <c r="DF31" s="672"/>
      <c r="DG31" s="672"/>
      <c r="DH31" s="672"/>
      <c r="DI31" s="672"/>
      <c r="DJ31" s="672"/>
      <c r="DK31" s="673"/>
      <c r="DL31" s="656">
        <v>33384</v>
      </c>
      <c r="DM31" s="672"/>
      <c r="DN31" s="672"/>
      <c r="DO31" s="672"/>
      <c r="DP31" s="672"/>
      <c r="DQ31" s="672"/>
      <c r="DR31" s="672"/>
      <c r="DS31" s="672"/>
      <c r="DT31" s="672"/>
      <c r="DU31" s="672"/>
      <c r="DV31" s="673"/>
      <c r="DW31" s="652">
        <v>1.1000000000000001</v>
      </c>
      <c r="DX31" s="684"/>
      <c r="DY31" s="684"/>
      <c r="DZ31" s="684"/>
      <c r="EA31" s="684"/>
      <c r="EB31" s="684"/>
      <c r="EC31" s="685"/>
    </row>
    <row r="32" spans="2:133" ht="11.25" customHeight="1" x14ac:dyDescent="0.15">
      <c r="B32" s="714" t="s">
        <v>324</v>
      </c>
      <c r="C32" s="715"/>
      <c r="D32" s="715"/>
      <c r="E32" s="715"/>
      <c r="F32" s="715"/>
      <c r="G32" s="715"/>
      <c r="H32" s="715"/>
      <c r="I32" s="715"/>
      <c r="J32" s="715"/>
      <c r="K32" s="715"/>
      <c r="L32" s="715"/>
      <c r="M32" s="715"/>
      <c r="N32" s="715"/>
      <c r="O32" s="715"/>
      <c r="P32" s="715"/>
      <c r="Q32" s="716"/>
      <c r="R32" s="647">
        <v>6213</v>
      </c>
      <c r="S32" s="648"/>
      <c r="T32" s="648"/>
      <c r="U32" s="648"/>
      <c r="V32" s="648"/>
      <c r="W32" s="648"/>
      <c r="X32" s="648"/>
      <c r="Y32" s="649"/>
      <c r="Z32" s="650">
        <v>0.1</v>
      </c>
      <c r="AA32" s="650"/>
      <c r="AB32" s="650"/>
      <c r="AC32" s="650"/>
      <c r="AD32" s="651">
        <v>6213</v>
      </c>
      <c r="AE32" s="651"/>
      <c r="AF32" s="651"/>
      <c r="AG32" s="651"/>
      <c r="AH32" s="651"/>
      <c r="AI32" s="651"/>
      <c r="AJ32" s="651"/>
      <c r="AK32" s="651"/>
      <c r="AL32" s="652">
        <v>0.2</v>
      </c>
      <c r="AM32" s="653"/>
      <c r="AN32" s="653"/>
      <c r="AO32" s="654"/>
      <c r="AP32" s="706"/>
      <c r="AQ32" s="707"/>
      <c r="AR32" s="707"/>
      <c r="AS32" s="707"/>
      <c r="AT32" s="711"/>
      <c r="AU32" s="228" t="s">
        <v>325</v>
      </c>
      <c r="AV32" s="228"/>
      <c r="AW32" s="228"/>
      <c r="AX32" s="644" t="s">
        <v>326</v>
      </c>
      <c r="AY32" s="645"/>
      <c r="AZ32" s="645"/>
      <c r="BA32" s="645"/>
      <c r="BB32" s="645"/>
      <c r="BC32" s="645"/>
      <c r="BD32" s="645"/>
      <c r="BE32" s="645"/>
      <c r="BF32" s="646"/>
      <c r="BG32" s="713">
        <v>99.4</v>
      </c>
      <c r="BH32" s="672"/>
      <c r="BI32" s="672"/>
      <c r="BJ32" s="672"/>
      <c r="BK32" s="672"/>
      <c r="BL32" s="672"/>
      <c r="BM32" s="653">
        <v>99.3</v>
      </c>
      <c r="BN32" s="701"/>
      <c r="BO32" s="701"/>
      <c r="BP32" s="701"/>
      <c r="BQ32" s="702"/>
      <c r="BR32" s="713">
        <v>99.3</v>
      </c>
      <c r="BS32" s="672"/>
      <c r="BT32" s="672"/>
      <c r="BU32" s="672"/>
      <c r="BV32" s="672"/>
      <c r="BW32" s="672"/>
      <c r="BX32" s="653">
        <v>98.9</v>
      </c>
      <c r="BY32" s="701"/>
      <c r="BZ32" s="701"/>
      <c r="CA32" s="701"/>
      <c r="CB32" s="702"/>
      <c r="CD32" s="697"/>
      <c r="CE32" s="698"/>
      <c r="CF32" s="662" t="s">
        <v>327</v>
      </c>
      <c r="CG32" s="663"/>
      <c r="CH32" s="663"/>
      <c r="CI32" s="663"/>
      <c r="CJ32" s="663"/>
      <c r="CK32" s="663"/>
      <c r="CL32" s="663"/>
      <c r="CM32" s="663"/>
      <c r="CN32" s="663"/>
      <c r="CO32" s="663"/>
      <c r="CP32" s="663"/>
      <c r="CQ32" s="664"/>
      <c r="CR32" s="647">
        <v>6</v>
      </c>
      <c r="CS32" s="648"/>
      <c r="CT32" s="648"/>
      <c r="CU32" s="648"/>
      <c r="CV32" s="648"/>
      <c r="CW32" s="648"/>
      <c r="CX32" s="648"/>
      <c r="CY32" s="649"/>
      <c r="CZ32" s="652">
        <v>0</v>
      </c>
      <c r="DA32" s="684"/>
      <c r="DB32" s="684"/>
      <c r="DC32" s="686"/>
      <c r="DD32" s="656">
        <v>6</v>
      </c>
      <c r="DE32" s="648"/>
      <c r="DF32" s="648"/>
      <c r="DG32" s="648"/>
      <c r="DH32" s="648"/>
      <c r="DI32" s="648"/>
      <c r="DJ32" s="648"/>
      <c r="DK32" s="649"/>
      <c r="DL32" s="656">
        <v>6</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328</v>
      </c>
      <c r="C33" s="645"/>
      <c r="D33" s="645"/>
      <c r="E33" s="645"/>
      <c r="F33" s="645"/>
      <c r="G33" s="645"/>
      <c r="H33" s="645"/>
      <c r="I33" s="645"/>
      <c r="J33" s="645"/>
      <c r="K33" s="645"/>
      <c r="L33" s="645"/>
      <c r="M33" s="645"/>
      <c r="N33" s="645"/>
      <c r="O33" s="645"/>
      <c r="P33" s="645"/>
      <c r="Q33" s="646"/>
      <c r="R33" s="647">
        <v>381159</v>
      </c>
      <c r="S33" s="648"/>
      <c r="T33" s="648"/>
      <c r="U33" s="648"/>
      <c r="V33" s="648"/>
      <c r="W33" s="648"/>
      <c r="X33" s="648"/>
      <c r="Y33" s="649"/>
      <c r="Z33" s="650">
        <v>7</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0"/>
      <c r="AV33" s="230"/>
      <c r="AW33" s="230"/>
      <c r="AX33" s="688" t="s">
        <v>329</v>
      </c>
      <c r="AY33" s="689"/>
      <c r="AZ33" s="689"/>
      <c r="BA33" s="689"/>
      <c r="BB33" s="689"/>
      <c r="BC33" s="689"/>
      <c r="BD33" s="689"/>
      <c r="BE33" s="689"/>
      <c r="BF33" s="690"/>
      <c r="BG33" s="717">
        <v>99.5</v>
      </c>
      <c r="BH33" s="718"/>
      <c r="BI33" s="718"/>
      <c r="BJ33" s="718"/>
      <c r="BK33" s="718"/>
      <c r="BL33" s="718"/>
      <c r="BM33" s="719">
        <v>99.4</v>
      </c>
      <c r="BN33" s="718"/>
      <c r="BO33" s="718"/>
      <c r="BP33" s="718"/>
      <c r="BQ33" s="720"/>
      <c r="BR33" s="717">
        <v>99.4</v>
      </c>
      <c r="BS33" s="718"/>
      <c r="BT33" s="718"/>
      <c r="BU33" s="718"/>
      <c r="BV33" s="718"/>
      <c r="BW33" s="718"/>
      <c r="BX33" s="719">
        <v>99.1</v>
      </c>
      <c r="BY33" s="718"/>
      <c r="BZ33" s="718"/>
      <c r="CA33" s="718"/>
      <c r="CB33" s="720"/>
      <c r="CD33" s="662" t="s">
        <v>330</v>
      </c>
      <c r="CE33" s="663"/>
      <c r="CF33" s="663"/>
      <c r="CG33" s="663"/>
      <c r="CH33" s="663"/>
      <c r="CI33" s="663"/>
      <c r="CJ33" s="663"/>
      <c r="CK33" s="663"/>
      <c r="CL33" s="663"/>
      <c r="CM33" s="663"/>
      <c r="CN33" s="663"/>
      <c r="CO33" s="663"/>
      <c r="CP33" s="663"/>
      <c r="CQ33" s="664"/>
      <c r="CR33" s="647">
        <v>2816221</v>
      </c>
      <c r="CS33" s="672"/>
      <c r="CT33" s="672"/>
      <c r="CU33" s="672"/>
      <c r="CV33" s="672"/>
      <c r="CW33" s="672"/>
      <c r="CX33" s="672"/>
      <c r="CY33" s="673"/>
      <c r="CZ33" s="652">
        <v>53</v>
      </c>
      <c r="DA33" s="684"/>
      <c r="DB33" s="684"/>
      <c r="DC33" s="686"/>
      <c r="DD33" s="656">
        <v>1901476</v>
      </c>
      <c r="DE33" s="672"/>
      <c r="DF33" s="672"/>
      <c r="DG33" s="672"/>
      <c r="DH33" s="672"/>
      <c r="DI33" s="672"/>
      <c r="DJ33" s="672"/>
      <c r="DK33" s="673"/>
      <c r="DL33" s="656">
        <v>1341981</v>
      </c>
      <c r="DM33" s="672"/>
      <c r="DN33" s="672"/>
      <c r="DO33" s="672"/>
      <c r="DP33" s="672"/>
      <c r="DQ33" s="672"/>
      <c r="DR33" s="672"/>
      <c r="DS33" s="672"/>
      <c r="DT33" s="672"/>
      <c r="DU33" s="672"/>
      <c r="DV33" s="673"/>
      <c r="DW33" s="652">
        <v>43.1</v>
      </c>
      <c r="DX33" s="684"/>
      <c r="DY33" s="684"/>
      <c r="DZ33" s="684"/>
      <c r="EA33" s="684"/>
      <c r="EB33" s="684"/>
      <c r="EC33" s="685"/>
    </row>
    <row r="34" spans="2:133" ht="11.25" customHeight="1" x14ac:dyDescent="0.15">
      <c r="B34" s="644" t="s">
        <v>331</v>
      </c>
      <c r="C34" s="645"/>
      <c r="D34" s="645"/>
      <c r="E34" s="645"/>
      <c r="F34" s="645"/>
      <c r="G34" s="645"/>
      <c r="H34" s="645"/>
      <c r="I34" s="645"/>
      <c r="J34" s="645"/>
      <c r="K34" s="645"/>
      <c r="L34" s="645"/>
      <c r="M34" s="645"/>
      <c r="N34" s="645"/>
      <c r="O34" s="645"/>
      <c r="P34" s="645"/>
      <c r="Q34" s="646"/>
      <c r="R34" s="647">
        <v>20161</v>
      </c>
      <c r="S34" s="648"/>
      <c r="T34" s="648"/>
      <c r="U34" s="648"/>
      <c r="V34" s="648"/>
      <c r="W34" s="648"/>
      <c r="X34" s="648"/>
      <c r="Y34" s="649"/>
      <c r="Z34" s="650">
        <v>0.4</v>
      </c>
      <c r="AA34" s="650"/>
      <c r="AB34" s="650"/>
      <c r="AC34" s="650"/>
      <c r="AD34" s="651">
        <v>9</v>
      </c>
      <c r="AE34" s="651"/>
      <c r="AF34" s="651"/>
      <c r="AG34" s="651"/>
      <c r="AH34" s="651"/>
      <c r="AI34" s="651"/>
      <c r="AJ34" s="651"/>
      <c r="AK34" s="651"/>
      <c r="AL34" s="652">
        <v>0</v>
      </c>
      <c r="AM34" s="653"/>
      <c r="AN34" s="653"/>
      <c r="AO34" s="654"/>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2" t="s">
        <v>332</v>
      </c>
      <c r="CE34" s="663"/>
      <c r="CF34" s="663"/>
      <c r="CG34" s="663"/>
      <c r="CH34" s="663"/>
      <c r="CI34" s="663"/>
      <c r="CJ34" s="663"/>
      <c r="CK34" s="663"/>
      <c r="CL34" s="663"/>
      <c r="CM34" s="663"/>
      <c r="CN34" s="663"/>
      <c r="CO34" s="663"/>
      <c r="CP34" s="663"/>
      <c r="CQ34" s="664"/>
      <c r="CR34" s="647">
        <v>1138050</v>
      </c>
      <c r="CS34" s="648"/>
      <c r="CT34" s="648"/>
      <c r="CU34" s="648"/>
      <c r="CV34" s="648"/>
      <c r="CW34" s="648"/>
      <c r="CX34" s="648"/>
      <c r="CY34" s="649"/>
      <c r="CZ34" s="652">
        <v>21.4</v>
      </c>
      <c r="DA34" s="684"/>
      <c r="DB34" s="684"/>
      <c r="DC34" s="686"/>
      <c r="DD34" s="656">
        <v>892523</v>
      </c>
      <c r="DE34" s="648"/>
      <c r="DF34" s="648"/>
      <c r="DG34" s="648"/>
      <c r="DH34" s="648"/>
      <c r="DI34" s="648"/>
      <c r="DJ34" s="648"/>
      <c r="DK34" s="649"/>
      <c r="DL34" s="656">
        <v>778433</v>
      </c>
      <c r="DM34" s="648"/>
      <c r="DN34" s="648"/>
      <c r="DO34" s="648"/>
      <c r="DP34" s="648"/>
      <c r="DQ34" s="648"/>
      <c r="DR34" s="648"/>
      <c r="DS34" s="648"/>
      <c r="DT34" s="648"/>
      <c r="DU34" s="648"/>
      <c r="DV34" s="649"/>
      <c r="DW34" s="652">
        <v>25</v>
      </c>
      <c r="DX34" s="684"/>
      <c r="DY34" s="684"/>
      <c r="DZ34" s="684"/>
      <c r="EA34" s="684"/>
      <c r="EB34" s="684"/>
      <c r="EC34" s="685"/>
    </row>
    <row r="35" spans="2:133" ht="11.25" customHeight="1" x14ac:dyDescent="0.15">
      <c r="B35" s="644" t="s">
        <v>333</v>
      </c>
      <c r="C35" s="645"/>
      <c r="D35" s="645"/>
      <c r="E35" s="645"/>
      <c r="F35" s="645"/>
      <c r="G35" s="645"/>
      <c r="H35" s="645"/>
      <c r="I35" s="645"/>
      <c r="J35" s="645"/>
      <c r="K35" s="645"/>
      <c r="L35" s="645"/>
      <c r="M35" s="645"/>
      <c r="N35" s="645"/>
      <c r="O35" s="645"/>
      <c r="P35" s="645"/>
      <c r="Q35" s="646"/>
      <c r="R35" s="647">
        <v>121515</v>
      </c>
      <c r="S35" s="648"/>
      <c r="T35" s="648"/>
      <c r="U35" s="648"/>
      <c r="V35" s="648"/>
      <c r="W35" s="648"/>
      <c r="X35" s="648"/>
      <c r="Y35" s="649"/>
      <c r="Z35" s="650">
        <v>2.2000000000000002</v>
      </c>
      <c r="AA35" s="650"/>
      <c r="AB35" s="650"/>
      <c r="AC35" s="650"/>
      <c r="AD35" s="651" t="s">
        <v>129</v>
      </c>
      <c r="AE35" s="651"/>
      <c r="AF35" s="651"/>
      <c r="AG35" s="651"/>
      <c r="AH35" s="651"/>
      <c r="AI35" s="651"/>
      <c r="AJ35" s="651"/>
      <c r="AK35" s="651"/>
      <c r="AL35" s="652" t="s">
        <v>129</v>
      </c>
      <c r="AM35" s="653"/>
      <c r="AN35" s="653"/>
      <c r="AO35" s="654"/>
      <c r="AP35" s="233"/>
      <c r="AQ35" s="626" t="s">
        <v>334</v>
      </c>
      <c r="AR35" s="627"/>
      <c r="AS35" s="627"/>
      <c r="AT35" s="627"/>
      <c r="AU35" s="627"/>
      <c r="AV35" s="627"/>
      <c r="AW35" s="627"/>
      <c r="AX35" s="627"/>
      <c r="AY35" s="627"/>
      <c r="AZ35" s="627"/>
      <c r="BA35" s="627"/>
      <c r="BB35" s="627"/>
      <c r="BC35" s="627"/>
      <c r="BD35" s="627"/>
      <c r="BE35" s="627"/>
      <c r="BF35" s="628"/>
      <c r="BG35" s="626" t="s">
        <v>335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336</v>
      </c>
      <c r="CE35" s="663"/>
      <c r="CF35" s="663"/>
      <c r="CG35" s="663"/>
      <c r="CH35" s="663"/>
      <c r="CI35" s="663"/>
      <c r="CJ35" s="663"/>
      <c r="CK35" s="663"/>
      <c r="CL35" s="663"/>
      <c r="CM35" s="663"/>
      <c r="CN35" s="663"/>
      <c r="CO35" s="663"/>
      <c r="CP35" s="663"/>
      <c r="CQ35" s="664"/>
      <c r="CR35" s="647">
        <v>122646</v>
      </c>
      <c r="CS35" s="672"/>
      <c r="CT35" s="672"/>
      <c r="CU35" s="672"/>
      <c r="CV35" s="672"/>
      <c r="CW35" s="672"/>
      <c r="CX35" s="672"/>
      <c r="CY35" s="673"/>
      <c r="CZ35" s="652">
        <v>2.2999999999999998</v>
      </c>
      <c r="DA35" s="684"/>
      <c r="DB35" s="684"/>
      <c r="DC35" s="686"/>
      <c r="DD35" s="656">
        <v>110383</v>
      </c>
      <c r="DE35" s="672"/>
      <c r="DF35" s="672"/>
      <c r="DG35" s="672"/>
      <c r="DH35" s="672"/>
      <c r="DI35" s="672"/>
      <c r="DJ35" s="672"/>
      <c r="DK35" s="673"/>
      <c r="DL35" s="656">
        <v>110383</v>
      </c>
      <c r="DM35" s="672"/>
      <c r="DN35" s="672"/>
      <c r="DO35" s="672"/>
      <c r="DP35" s="672"/>
      <c r="DQ35" s="672"/>
      <c r="DR35" s="672"/>
      <c r="DS35" s="672"/>
      <c r="DT35" s="672"/>
      <c r="DU35" s="672"/>
      <c r="DV35" s="673"/>
      <c r="DW35" s="652">
        <v>3.5</v>
      </c>
      <c r="DX35" s="684"/>
      <c r="DY35" s="684"/>
      <c r="DZ35" s="684"/>
      <c r="EA35" s="684"/>
      <c r="EB35" s="684"/>
      <c r="EC35" s="685"/>
    </row>
    <row r="36" spans="2:133" ht="11.25" customHeight="1" x14ac:dyDescent="0.15">
      <c r="B36" s="644" t="s">
        <v>337</v>
      </c>
      <c r="C36" s="645"/>
      <c r="D36" s="645"/>
      <c r="E36" s="645"/>
      <c r="F36" s="645"/>
      <c r="G36" s="645"/>
      <c r="H36" s="645"/>
      <c r="I36" s="645"/>
      <c r="J36" s="645"/>
      <c r="K36" s="645"/>
      <c r="L36" s="645"/>
      <c r="M36" s="645"/>
      <c r="N36" s="645"/>
      <c r="O36" s="645"/>
      <c r="P36" s="645"/>
      <c r="Q36" s="646"/>
      <c r="R36" s="647">
        <v>323669</v>
      </c>
      <c r="S36" s="648"/>
      <c r="T36" s="648"/>
      <c r="U36" s="648"/>
      <c r="V36" s="648"/>
      <c r="W36" s="648"/>
      <c r="X36" s="648"/>
      <c r="Y36" s="649"/>
      <c r="Z36" s="650">
        <v>5.9</v>
      </c>
      <c r="AA36" s="650"/>
      <c r="AB36" s="650"/>
      <c r="AC36" s="650"/>
      <c r="AD36" s="651" t="s">
        <v>255</v>
      </c>
      <c r="AE36" s="651"/>
      <c r="AF36" s="651"/>
      <c r="AG36" s="651"/>
      <c r="AH36" s="651"/>
      <c r="AI36" s="651"/>
      <c r="AJ36" s="651"/>
      <c r="AK36" s="651"/>
      <c r="AL36" s="652" t="s">
        <v>255</v>
      </c>
      <c r="AM36" s="653"/>
      <c r="AN36" s="653"/>
      <c r="AO36" s="654"/>
      <c r="AP36" s="233"/>
      <c r="AQ36" s="721" t="s">
        <v>338</v>
      </c>
      <c r="AR36" s="722"/>
      <c r="AS36" s="722"/>
      <c r="AT36" s="722"/>
      <c r="AU36" s="722"/>
      <c r="AV36" s="722"/>
      <c r="AW36" s="722"/>
      <c r="AX36" s="722"/>
      <c r="AY36" s="723"/>
      <c r="AZ36" s="636">
        <v>457247</v>
      </c>
      <c r="BA36" s="637"/>
      <c r="BB36" s="637"/>
      <c r="BC36" s="637"/>
      <c r="BD36" s="637"/>
      <c r="BE36" s="637"/>
      <c r="BF36" s="724"/>
      <c r="BG36" s="658" t="s">
        <v>339</v>
      </c>
      <c r="BH36" s="659"/>
      <c r="BI36" s="659"/>
      <c r="BJ36" s="659"/>
      <c r="BK36" s="659"/>
      <c r="BL36" s="659"/>
      <c r="BM36" s="659"/>
      <c r="BN36" s="659"/>
      <c r="BO36" s="659"/>
      <c r="BP36" s="659"/>
      <c r="BQ36" s="659"/>
      <c r="BR36" s="659"/>
      <c r="BS36" s="659"/>
      <c r="BT36" s="659"/>
      <c r="BU36" s="660"/>
      <c r="BV36" s="636">
        <v>37623</v>
      </c>
      <c r="BW36" s="637"/>
      <c r="BX36" s="637"/>
      <c r="BY36" s="637"/>
      <c r="BZ36" s="637"/>
      <c r="CA36" s="637"/>
      <c r="CB36" s="724"/>
      <c r="CD36" s="662" t="s">
        <v>340</v>
      </c>
      <c r="CE36" s="663"/>
      <c r="CF36" s="663"/>
      <c r="CG36" s="663"/>
      <c r="CH36" s="663"/>
      <c r="CI36" s="663"/>
      <c r="CJ36" s="663"/>
      <c r="CK36" s="663"/>
      <c r="CL36" s="663"/>
      <c r="CM36" s="663"/>
      <c r="CN36" s="663"/>
      <c r="CO36" s="663"/>
      <c r="CP36" s="663"/>
      <c r="CQ36" s="664"/>
      <c r="CR36" s="647">
        <v>990685</v>
      </c>
      <c r="CS36" s="648"/>
      <c r="CT36" s="648"/>
      <c r="CU36" s="648"/>
      <c r="CV36" s="648"/>
      <c r="CW36" s="648"/>
      <c r="CX36" s="648"/>
      <c r="CY36" s="649"/>
      <c r="CZ36" s="652">
        <v>18.600000000000001</v>
      </c>
      <c r="DA36" s="684"/>
      <c r="DB36" s="684"/>
      <c r="DC36" s="686"/>
      <c r="DD36" s="656">
        <v>528801</v>
      </c>
      <c r="DE36" s="648"/>
      <c r="DF36" s="648"/>
      <c r="DG36" s="648"/>
      <c r="DH36" s="648"/>
      <c r="DI36" s="648"/>
      <c r="DJ36" s="648"/>
      <c r="DK36" s="649"/>
      <c r="DL36" s="656">
        <v>108242</v>
      </c>
      <c r="DM36" s="648"/>
      <c r="DN36" s="648"/>
      <c r="DO36" s="648"/>
      <c r="DP36" s="648"/>
      <c r="DQ36" s="648"/>
      <c r="DR36" s="648"/>
      <c r="DS36" s="648"/>
      <c r="DT36" s="648"/>
      <c r="DU36" s="648"/>
      <c r="DV36" s="649"/>
      <c r="DW36" s="652">
        <v>3.5</v>
      </c>
      <c r="DX36" s="684"/>
      <c r="DY36" s="684"/>
      <c r="DZ36" s="684"/>
      <c r="EA36" s="684"/>
      <c r="EB36" s="684"/>
      <c r="EC36" s="685"/>
    </row>
    <row r="37" spans="2:133" ht="11.25" customHeight="1" x14ac:dyDescent="0.15">
      <c r="B37" s="644" t="s">
        <v>341</v>
      </c>
      <c r="C37" s="645"/>
      <c r="D37" s="645"/>
      <c r="E37" s="645"/>
      <c r="F37" s="645"/>
      <c r="G37" s="645"/>
      <c r="H37" s="645"/>
      <c r="I37" s="645"/>
      <c r="J37" s="645"/>
      <c r="K37" s="645"/>
      <c r="L37" s="645"/>
      <c r="M37" s="645"/>
      <c r="N37" s="645"/>
      <c r="O37" s="645"/>
      <c r="P37" s="645"/>
      <c r="Q37" s="646"/>
      <c r="R37" s="647">
        <v>71298</v>
      </c>
      <c r="S37" s="648"/>
      <c r="T37" s="648"/>
      <c r="U37" s="648"/>
      <c r="V37" s="648"/>
      <c r="W37" s="648"/>
      <c r="X37" s="648"/>
      <c r="Y37" s="649"/>
      <c r="Z37" s="650">
        <v>1.3</v>
      </c>
      <c r="AA37" s="650"/>
      <c r="AB37" s="650"/>
      <c r="AC37" s="650"/>
      <c r="AD37" s="651" t="s">
        <v>129</v>
      </c>
      <c r="AE37" s="651"/>
      <c r="AF37" s="651"/>
      <c r="AG37" s="651"/>
      <c r="AH37" s="651"/>
      <c r="AI37" s="651"/>
      <c r="AJ37" s="651"/>
      <c r="AK37" s="651"/>
      <c r="AL37" s="652" t="s">
        <v>129</v>
      </c>
      <c r="AM37" s="653"/>
      <c r="AN37" s="653"/>
      <c r="AO37" s="654"/>
      <c r="AQ37" s="725" t="s">
        <v>342</v>
      </c>
      <c r="AR37" s="726"/>
      <c r="AS37" s="726"/>
      <c r="AT37" s="726"/>
      <c r="AU37" s="726"/>
      <c r="AV37" s="726"/>
      <c r="AW37" s="726"/>
      <c r="AX37" s="726"/>
      <c r="AY37" s="727"/>
      <c r="AZ37" s="647">
        <v>85186</v>
      </c>
      <c r="BA37" s="648"/>
      <c r="BB37" s="648"/>
      <c r="BC37" s="648"/>
      <c r="BD37" s="672"/>
      <c r="BE37" s="672"/>
      <c r="BF37" s="702"/>
      <c r="BG37" s="662" t="s">
        <v>343</v>
      </c>
      <c r="BH37" s="663"/>
      <c r="BI37" s="663"/>
      <c r="BJ37" s="663"/>
      <c r="BK37" s="663"/>
      <c r="BL37" s="663"/>
      <c r="BM37" s="663"/>
      <c r="BN37" s="663"/>
      <c r="BO37" s="663"/>
      <c r="BP37" s="663"/>
      <c r="BQ37" s="663"/>
      <c r="BR37" s="663"/>
      <c r="BS37" s="663"/>
      <c r="BT37" s="663"/>
      <c r="BU37" s="664"/>
      <c r="BV37" s="647">
        <v>26504</v>
      </c>
      <c r="BW37" s="648"/>
      <c r="BX37" s="648"/>
      <c r="BY37" s="648"/>
      <c r="BZ37" s="648"/>
      <c r="CA37" s="648"/>
      <c r="CB37" s="657"/>
      <c r="CD37" s="662" t="s">
        <v>344</v>
      </c>
      <c r="CE37" s="663"/>
      <c r="CF37" s="663"/>
      <c r="CG37" s="663"/>
      <c r="CH37" s="663"/>
      <c r="CI37" s="663"/>
      <c r="CJ37" s="663"/>
      <c r="CK37" s="663"/>
      <c r="CL37" s="663"/>
      <c r="CM37" s="663"/>
      <c r="CN37" s="663"/>
      <c r="CO37" s="663"/>
      <c r="CP37" s="663"/>
      <c r="CQ37" s="664"/>
      <c r="CR37" s="647">
        <v>5206</v>
      </c>
      <c r="CS37" s="672"/>
      <c r="CT37" s="672"/>
      <c r="CU37" s="672"/>
      <c r="CV37" s="672"/>
      <c r="CW37" s="672"/>
      <c r="CX37" s="672"/>
      <c r="CY37" s="673"/>
      <c r="CZ37" s="652">
        <v>0.1</v>
      </c>
      <c r="DA37" s="684"/>
      <c r="DB37" s="684"/>
      <c r="DC37" s="686"/>
      <c r="DD37" s="656">
        <v>3499</v>
      </c>
      <c r="DE37" s="672"/>
      <c r="DF37" s="672"/>
      <c r="DG37" s="672"/>
      <c r="DH37" s="672"/>
      <c r="DI37" s="672"/>
      <c r="DJ37" s="672"/>
      <c r="DK37" s="673"/>
      <c r="DL37" s="656">
        <v>3436</v>
      </c>
      <c r="DM37" s="672"/>
      <c r="DN37" s="672"/>
      <c r="DO37" s="672"/>
      <c r="DP37" s="672"/>
      <c r="DQ37" s="672"/>
      <c r="DR37" s="672"/>
      <c r="DS37" s="672"/>
      <c r="DT37" s="672"/>
      <c r="DU37" s="672"/>
      <c r="DV37" s="673"/>
      <c r="DW37" s="652">
        <v>0.1</v>
      </c>
      <c r="DX37" s="684"/>
      <c r="DY37" s="684"/>
      <c r="DZ37" s="684"/>
      <c r="EA37" s="684"/>
      <c r="EB37" s="684"/>
      <c r="EC37" s="685"/>
    </row>
    <row r="38" spans="2:133" ht="11.25" customHeight="1" x14ac:dyDescent="0.15">
      <c r="B38" s="644" t="s">
        <v>345</v>
      </c>
      <c r="C38" s="645"/>
      <c r="D38" s="645"/>
      <c r="E38" s="645"/>
      <c r="F38" s="645"/>
      <c r="G38" s="645"/>
      <c r="H38" s="645"/>
      <c r="I38" s="645"/>
      <c r="J38" s="645"/>
      <c r="K38" s="645"/>
      <c r="L38" s="645"/>
      <c r="M38" s="645"/>
      <c r="N38" s="645"/>
      <c r="O38" s="645"/>
      <c r="P38" s="645"/>
      <c r="Q38" s="646"/>
      <c r="R38" s="647">
        <v>136186</v>
      </c>
      <c r="S38" s="648"/>
      <c r="T38" s="648"/>
      <c r="U38" s="648"/>
      <c r="V38" s="648"/>
      <c r="W38" s="648"/>
      <c r="X38" s="648"/>
      <c r="Y38" s="649"/>
      <c r="Z38" s="650">
        <v>2.5</v>
      </c>
      <c r="AA38" s="650"/>
      <c r="AB38" s="650"/>
      <c r="AC38" s="650"/>
      <c r="AD38" s="651">
        <v>2852</v>
      </c>
      <c r="AE38" s="651"/>
      <c r="AF38" s="651"/>
      <c r="AG38" s="651"/>
      <c r="AH38" s="651"/>
      <c r="AI38" s="651"/>
      <c r="AJ38" s="651"/>
      <c r="AK38" s="651"/>
      <c r="AL38" s="652">
        <v>0.1</v>
      </c>
      <c r="AM38" s="653"/>
      <c r="AN38" s="653"/>
      <c r="AO38" s="654"/>
      <c r="AQ38" s="725" t="s">
        <v>346</v>
      </c>
      <c r="AR38" s="726"/>
      <c r="AS38" s="726"/>
      <c r="AT38" s="726"/>
      <c r="AU38" s="726"/>
      <c r="AV38" s="726"/>
      <c r="AW38" s="726"/>
      <c r="AX38" s="726"/>
      <c r="AY38" s="727"/>
      <c r="AZ38" s="647">
        <v>21649</v>
      </c>
      <c r="BA38" s="648"/>
      <c r="BB38" s="648"/>
      <c r="BC38" s="648"/>
      <c r="BD38" s="672"/>
      <c r="BE38" s="672"/>
      <c r="BF38" s="702"/>
      <c r="BG38" s="662" t="s">
        <v>347</v>
      </c>
      <c r="BH38" s="663"/>
      <c r="BI38" s="663"/>
      <c r="BJ38" s="663"/>
      <c r="BK38" s="663"/>
      <c r="BL38" s="663"/>
      <c r="BM38" s="663"/>
      <c r="BN38" s="663"/>
      <c r="BO38" s="663"/>
      <c r="BP38" s="663"/>
      <c r="BQ38" s="663"/>
      <c r="BR38" s="663"/>
      <c r="BS38" s="663"/>
      <c r="BT38" s="663"/>
      <c r="BU38" s="664"/>
      <c r="BV38" s="647">
        <v>991</v>
      </c>
      <c r="BW38" s="648"/>
      <c r="BX38" s="648"/>
      <c r="BY38" s="648"/>
      <c r="BZ38" s="648"/>
      <c r="CA38" s="648"/>
      <c r="CB38" s="657"/>
      <c r="CD38" s="662" t="s">
        <v>348</v>
      </c>
      <c r="CE38" s="663"/>
      <c r="CF38" s="663"/>
      <c r="CG38" s="663"/>
      <c r="CH38" s="663"/>
      <c r="CI38" s="663"/>
      <c r="CJ38" s="663"/>
      <c r="CK38" s="663"/>
      <c r="CL38" s="663"/>
      <c r="CM38" s="663"/>
      <c r="CN38" s="663"/>
      <c r="CO38" s="663"/>
      <c r="CP38" s="663"/>
      <c r="CQ38" s="664"/>
      <c r="CR38" s="647">
        <v>435598</v>
      </c>
      <c r="CS38" s="648"/>
      <c r="CT38" s="648"/>
      <c r="CU38" s="648"/>
      <c r="CV38" s="648"/>
      <c r="CW38" s="648"/>
      <c r="CX38" s="648"/>
      <c r="CY38" s="649"/>
      <c r="CZ38" s="652">
        <v>8.1999999999999993</v>
      </c>
      <c r="DA38" s="684"/>
      <c r="DB38" s="684"/>
      <c r="DC38" s="686"/>
      <c r="DD38" s="656">
        <v>367021</v>
      </c>
      <c r="DE38" s="648"/>
      <c r="DF38" s="648"/>
      <c r="DG38" s="648"/>
      <c r="DH38" s="648"/>
      <c r="DI38" s="648"/>
      <c r="DJ38" s="648"/>
      <c r="DK38" s="649"/>
      <c r="DL38" s="656">
        <v>344923</v>
      </c>
      <c r="DM38" s="648"/>
      <c r="DN38" s="648"/>
      <c r="DO38" s="648"/>
      <c r="DP38" s="648"/>
      <c r="DQ38" s="648"/>
      <c r="DR38" s="648"/>
      <c r="DS38" s="648"/>
      <c r="DT38" s="648"/>
      <c r="DU38" s="648"/>
      <c r="DV38" s="649"/>
      <c r="DW38" s="652">
        <v>11.1</v>
      </c>
      <c r="DX38" s="684"/>
      <c r="DY38" s="684"/>
      <c r="DZ38" s="684"/>
      <c r="EA38" s="684"/>
      <c r="EB38" s="684"/>
      <c r="EC38" s="685"/>
    </row>
    <row r="39" spans="2:133" ht="11.25" customHeight="1" x14ac:dyDescent="0.15">
      <c r="B39" s="644" t="s">
        <v>349</v>
      </c>
      <c r="C39" s="645"/>
      <c r="D39" s="645"/>
      <c r="E39" s="645"/>
      <c r="F39" s="645"/>
      <c r="G39" s="645"/>
      <c r="H39" s="645"/>
      <c r="I39" s="645"/>
      <c r="J39" s="645"/>
      <c r="K39" s="645"/>
      <c r="L39" s="645"/>
      <c r="M39" s="645"/>
      <c r="N39" s="645"/>
      <c r="O39" s="645"/>
      <c r="P39" s="645"/>
      <c r="Q39" s="646"/>
      <c r="R39" s="647">
        <v>388908</v>
      </c>
      <c r="S39" s="648"/>
      <c r="T39" s="648"/>
      <c r="U39" s="648"/>
      <c r="V39" s="648"/>
      <c r="W39" s="648"/>
      <c r="X39" s="648"/>
      <c r="Y39" s="649"/>
      <c r="Z39" s="650">
        <v>7.1</v>
      </c>
      <c r="AA39" s="650"/>
      <c r="AB39" s="650"/>
      <c r="AC39" s="650"/>
      <c r="AD39" s="651" t="s">
        <v>129</v>
      </c>
      <c r="AE39" s="651"/>
      <c r="AF39" s="651"/>
      <c r="AG39" s="651"/>
      <c r="AH39" s="651"/>
      <c r="AI39" s="651"/>
      <c r="AJ39" s="651"/>
      <c r="AK39" s="651"/>
      <c r="AL39" s="652" t="s">
        <v>129</v>
      </c>
      <c r="AM39" s="653"/>
      <c r="AN39" s="653"/>
      <c r="AO39" s="654"/>
      <c r="AQ39" s="725" t="s">
        <v>350</v>
      </c>
      <c r="AR39" s="726"/>
      <c r="AS39" s="726"/>
      <c r="AT39" s="726"/>
      <c r="AU39" s="726"/>
      <c r="AV39" s="726"/>
      <c r="AW39" s="726"/>
      <c r="AX39" s="726"/>
      <c r="AY39" s="727"/>
      <c r="AZ39" s="647" t="s">
        <v>129</v>
      </c>
      <c r="BA39" s="648"/>
      <c r="BB39" s="648"/>
      <c r="BC39" s="648"/>
      <c r="BD39" s="672"/>
      <c r="BE39" s="672"/>
      <c r="BF39" s="702"/>
      <c r="BG39" s="662" t="s">
        <v>351</v>
      </c>
      <c r="BH39" s="663"/>
      <c r="BI39" s="663"/>
      <c r="BJ39" s="663"/>
      <c r="BK39" s="663"/>
      <c r="BL39" s="663"/>
      <c r="BM39" s="663"/>
      <c r="BN39" s="663"/>
      <c r="BO39" s="663"/>
      <c r="BP39" s="663"/>
      <c r="BQ39" s="663"/>
      <c r="BR39" s="663"/>
      <c r="BS39" s="663"/>
      <c r="BT39" s="663"/>
      <c r="BU39" s="664"/>
      <c r="BV39" s="647">
        <v>1617</v>
      </c>
      <c r="BW39" s="648"/>
      <c r="BX39" s="648"/>
      <c r="BY39" s="648"/>
      <c r="BZ39" s="648"/>
      <c r="CA39" s="648"/>
      <c r="CB39" s="657"/>
      <c r="CD39" s="662" t="s">
        <v>352</v>
      </c>
      <c r="CE39" s="663"/>
      <c r="CF39" s="663"/>
      <c r="CG39" s="663"/>
      <c r="CH39" s="663"/>
      <c r="CI39" s="663"/>
      <c r="CJ39" s="663"/>
      <c r="CK39" s="663"/>
      <c r="CL39" s="663"/>
      <c r="CM39" s="663"/>
      <c r="CN39" s="663"/>
      <c r="CO39" s="663"/>
      <c r="CP39" s="663"/>
      <c r="CQ39" s="664"/>
      <c r="CR39" s="647">
        <v>129242</v>
      </c>
      <c r="CS39" s="672"/>
      <c r="CT39" s="672"/>
      <c r="CU39" s="672"/>
      <c r="CV39" s="672"/>
      <c r="CW39" s="672"/>
      <c r="CX39" s="672"/>
      <c r="CY39" s="673"/>
      <c r="CZ39" s="652">
        <v>2.4</v>
      </c>
      <c r="DA39" s="684"/>
      <c r="DB39" s="684"/>
      <c r="DC39" s="686"/>
      <c r="DD39" s="656">
        <v>2748</v>
      </c>
      <c r="DE39" s="672"/>
      <c r="DF39" s="672"/>
      <c r="DG39" s="672"/>
      <c r="DH39" s="672"/>
      <c r="DI39" s="672"/>
      <c r="DJ39" s="672"/>
      <c r="DK39" s="673"/>
      <c r="DL39" s="656" t="s">
        <v>129</v>
      </c>
      <c r="DM39" s="672"/>
      <c r="DN39" s="672"/>
      <c r="DO39" s="672"/>
      <c r="DP39" s="672"/>
      <c r="DQ39" s="672"/>
      <c r="DR39" s="672"/>
      <c r="DS39" s="672"/>
      <c r="DT39" s="672"/>
      <c r="DU39" s="672"/>
      <c r="DV39" s="673"/>
      <c r="DW39" s="652" t="s">
        <v>129</v>
      </c>
      <c r="DX39" s="684"/>
      <c r="DY39" s="684"/>
      <c r="DZ39" s="684"/>
      <c r="EA39" s="684"/>
      <c r="EB39" s="684"/>
      <c r="EC39" s="685"/>
    </row>
    <row r="40" spans="2:133" ht="11.25" customHeight="1" x14ac:dyDescent="0.15">
      <c r="B40" s="644" t="s">
        <v>353</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129</v>
      </c>
      <c r="AM40" s="653"/>
      <c r="AN40" s="653"/>
      <c r="AO40" s="654"/>
      <c r="AQ40" s="725" t="s">
        <v>354</v>
      </c>
      <c r="AR40" s="726"/>
      <c r="AS40" s="726"/>
      <c r="AT40" s="726"/>
      <c r="AU40" s="726"/>
      <c r="AV40" s="726"/>
      <c r="AW40" s="726"/>
      <c r="AX40" s="726"/>
      <c r="AY40" s="727"/>
      <c r="AZ40" s="647" t="s">
        <v>129</v>
      </c>
      <c r="BA40" s="648"/>
      <c r="BB40" s="648"/>
      <c r="BC40" s="648"/>
      <c r="BD40" s="672"/>
      <c r="BE40" s="672"/>
      <c r="BF40" s="702"/>
      <c r="BG40" s="728" t="s">
        <v>355</v>
      </c>
      <c r="BH40" s="729"/>
      <c r="BI40" s="729"/>
      <c r="BJ40" s="729"/>
      <c r="BK40" s="729"/>
      <c r="BL40" s="234"/>
      <c r="BM40" s="663" t="s">
        <v>356</v>
      </c>
      <c r="BN40" s="663"/>
      <c r="BO40" s="663"/>
      <c r="BP40" s="663"/>
      <c r="BQ40" s="663"/>
      <c r="BR40" s="663"/>
      <c r="BS40" s="663"/>
      <c r="BT40" s="663"/>
      <c r="BU40" s="664"/>
      <c r="BV40" s="647">
        <v>100</v>
      </c>
      <c r="BW40" s="648"/>
      <c r="BX40" s="648"/>
      <c r="BY40" s="648"/>
      <c r="BZ40" s="648"/>
      <c r="CA40" s="648"/>
      <c r="CB40" s="657"/>
      <c r="CD40" s="662" t="s">
        <v>357</v>
      </c>
      <c r="CE40" s="663"/>
      <c r="CF40" s="663"/>
      <c r="CG40" s="663"/>
      <c r="CH40" s="663"/>
      <c r="CI40" s="663"/>
      <c r="CJ40" s="663"/>
      <c r="CK40" s="663"/>
      <c r="CL40" s="663"/>
      <c r="CM40" s="663"/>
      <c r="CN40" s="663"/>
      <c r="CO40" s="663"/>
      <c r="CP40" s="663"/>
      <c r="CQ40" s="664"/>
      <c r="CR40" s="647" t="s">
        <v>129</v>
      </c>
      <c r="CS40" s="648"/>
      <c r="CT40" s="648"/>
      <c r="CU40" s="648"/>
      <c r="CV40" s="648"/>
      <c r="CW40" s="648"/>
      <c r="CX40" s="648"/>
      <c r="CY40" s="649"/>
      <c r="CZ40" s="652" t="s">
        <v>129</v>
      </c>
      <c r="DA40" s="684"/>
      <c r="DB40" s="684"/>
      <c r="DC40" s="686"/>
      <c r="DD40" s="656" t="s">
        <v>129</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4"/>
      <c r="DY40" s="684"/>
      <c r="DZ40" s="684"/>
      <c r="EA40" s="684"/>
      <c r="EB40" s="684"/>
      <c r="EC40" s="685"/>
    </row>
    <row r="41" spans="2:133" ht="11.25" customHeight="1" x14ac:dyDescent="0.15">
      <c r="B41" s="644" t="s">
        <v>358</v>
      </c>
      <c r="C41" s="645"/>
      <c r="D41" s="645"/>
      <c r="E41" s="645"/>
      <c r="F41" s="645"/>
      <c r="G41" s="645"/>
      <c r="H41" s="645"/>
      <c r="I41" s="645"/>
      <c r="J41" s="645"/>
      <c r="K41" s="645"/>
      <c r="L41" s="645"/>
      <c r="M41" s="645"/>
      <c r="N41" s="645"/>
      <c r="O41" s="645"/>
      <c r="P41" s="645"/>
      <c r="Q41" s="646"/>
      <c r="R41" s="647">
        <v>104508</v>
      </c>
      <c r="S41" s="648"/>
      <c r="T41" s="648"/>
      <c r="U41" s="648"/>
      <c r="V41" s="648"/>
      <c r="W41" s="648"/>
      <c r="X41" s="648"/>
      <c r="Y41" s="649"/>
      <c r="Z41" s="650">
        <v>1.9</v>
      </c>
      <c r="AA41" s="650"/>
      <c r="AB41" s="650"/>
      <c r="AC41" s="650"/>
      <c r="AD41" s="651" t="s">
        <v>129</v>
      </c>
      <c r="AE41" s="651"/>
      <c r="AF41" s="651"/>
      <c r="AG41" s="651"/>
      <c r="AH41" s="651"/>
      <c r="AI41" s="651"/>
      <c r="AJ41" s="651"/>
      <c r="AK41" s="651"/>
      <c r="AL41" s="652" t="s">
        <v>129</v>
      </c>
      <c r="AM41" s="653"/>
      <c r="AN41" s="653"/>
      <c r="AO41" s="654"/>
      <c r="AQ41" s="725" t="s">
        <v>359</v>
      </c>
      <c r="AR41" s="726"/>
      <c r="AS41" s="726"/>
      <c r="AT41" s="726"/>
      <c r="AU41" s="726"/>
      <c r="AV41" s="726"/>
      <c r="AW41" s="726"/>
      <c r="AX41" s="726"/>
      <c r="AY41" s="727"/>
      <c r="AZ41" s="647">
        <v>78409</v>
      </c>
      <c r="BA41" s="648"/>
      <c r="BB41" s="648"/>
      <c r="BC41" s="648"/>
      <c r="BD41" s="672"/>
      <c r="BE41" s="672"/>
      <c r="BF41" s="702"/>
      <c r="BG41" s="728"/>
      <c r="BH41" s="729"/>
      <c r="BI41" s="729"/>
      <c r="BJ41" s="729"/>
      <c r="BK41" s="729"/>
      <c r="BL41" s="234"/>
      <c r="BM41" s="663" t="s">
        <v>360</v>
      </c>
      <c r="BN41" s="663"/>
      <c r="BO41" s="663"/>
      <c r="BP41" s="663"/>
      <c r="BQ41" s="663"/>
      <c r="BR41" s="663"/>
      <c r="BS41" s="663"/>
      <c r="BT41" s="663"/>
      <c r="BU41" s="664"/>
      <c r="BV41" s="647" t="s">
        <v>129</v>
      </c>
      <c r="BW41" s="648"/>
      <c r="BX41" s="648"/>
      <c r="BY41" s="648"/>
      <c r="BZ41" s="648"/>
      <c r="CA41" s="648"/>
      <c r="CB41" s="657"/>
      <c r="CD41" s="662" t="s">
        <v>361</v>
      </c>
      <c r="CE41" s="663"/>
      <c r="CF41" s="663"/>
      <c r="CG41" s="663"/>
      <c r="CH41" s="663"/>
      <c r="CI41" s="663"/>
      <c r="CJ41" s="663"/>
      <c r="CK41" s="663"/>
      <c r="CL41" s="663"/>
      <c r="CM41" s="663"/>
      <c r="CN41" s="663"/>
      <c r="CO41" s="663"/>
      <c r="CP41" s="663"/>
      <c r="CQ41" s="664"/>
      <c r="CR41" s="647" t="s">
        <v>129</v>
      </c>
      <c r="CS41" s="672"/>
      <c r="CT41" s="672"/>
      <c r="CU41" s="672"/>
      <c r="CV41" s="672"/>
      <c r="CW41" s="672"/>
      <c r="CX41" s="672"/>
      <c r="CY41" s="673"/>
      <c r="CZ41" s="652" t="s">
        <v>129</v>
      </c>
      <c r="DA41" s="684"/>
      <c r="DB41" s="684"/>
      <c r="DC41" s="686"/>
      <c r="DD41" s="656" t="s">
        <v>129</v>
      </c>
      <c r="DE41" s="672"/>
      <c r="DF41" s="672"/>
      <c r="DG41" s="672"/>
      <c r="DH41" s="672"/>
      <c r="DI41" s="672"/>
      <c r="DJ41" s="672"/>
      <c r="DK41" s="673"/>
      <c r="DL41" s="734"/>
      <c r="DM41" s="735"/>
      <c r="DN41" s="735"/>
      <c r="DO41" s="735"/>
      <c r="DP41" s="735"/>
      <c r="DQ41" s="735"/>
      <c r="DR41" s="735"/>
      <c r="DS41" s="735"/>
      <c r="DT41" s="735"/>
      <c r="DU41" s="735"/>
      <c r="DV41" s="736"/>
      <c r="DW41" s="737"/>
      <c r="DX41" s="738"/>
      <c r="DY41" s="738"/>
      <c r="DZ41" s="738"/>
      <c r="EA41" s="738"/>
      <c r="EB41" s="738"/>
      <c r="EC41" s="739"/>
    </row>
    <row r="42" spans="2:133" ht="11.25" customHeight="1" x14ac:dyDescent="0.15">
      <c r="B42" s="688" t="s">
        <v>362</v>
      </c>
      <c r="C42" s="689"/>
      <c r="D42" s="689"/>
      <c r="E42" s="689"/>
      <c r="F42" s="689"/>
      <c r="G42" s="689"/>
      <c r="H42" s="689"/>
      <c r="I42" s="689"/>
      <c r="J42" s="689"/>
      <c r="K42" s="689"/>
      <c r="L42" s="689"/>
      <c r="M42" s="689"/>
      <c r="N42" s="689"/>
      <c r="O42" s="689"/>
      <c r="P42" s="689"/>
      <c r="Q42" s="690"/>
      <c r="R42" s="732">
        <v>5464963</v>
      </c>
      <c r="S42" s="733"/>
      <c r="T42" s="733"/>
      <c r="U42" s="733"/>
      <c r="V42" s="733"/>
      <c r="W42" s="733"/>
      <c r="X42" s="733"/>
      <c r="Y42" s="741"/>
      <c r="Z42" s="742">
        <v>100</v>
      </c>
      <c r="AA42" s="742"/>
      <c r="AB42" s="742"/>
      <c r="AC42" s="742"/>
      <c r="AD42" s="743">
        <v>3007805</v>
      </c>
      <c r="AE42" s="743"/>
      <c r="AF42" s="743"/>
      <c r="AG42" s="743"/>
      <c r="AH42" s="743"/>
      <c r="AI42" s="743"/>
      <c r="AJ42" s="743"/>
      <c r="AK42" s="743"/>
      <c r="AL42" s="744">
        <v>100</v>
      </c>
      <c r="AM42" s="719"/>
      <c r="AN42" s="719"/>
      <c r="AO42" s="745"/>
      <c r="AQ42" s="746" t="s">
        <v>363</v>
      </c>
      <c r="AR42" s="747"/>
      <c r="AS42" s="747"/>
      <c r="AT42" s="747"/>
      <c r="AU42" s="747"/>
      <c r="AV42" s="747"/>
      <c r="AW42" s="747"/>
      <c r="AX42" s="747"/>
      <c r="AY42" s="748"/>
      <c r="AZ42" s="732">
        <v>272003</v>
      </c>
      <c r="BA42" s="733"/>
      <c r="BB42" s="733"/>
      <c r="BC42" s="733"/>
      <c r="BD42" s="718"/>
      <c r="BE42" s="718"/>
      <c r="BF42" s="720"/>
      <c r="BG42" s="730"/>
      <c r="BH42" s="731"/>
      <c r="BI42" s="731"/>
      <c r="BJ42" s="731"/>
      <c r="BK42" s="731"/>
      <c r="BL42" s="235"/>
      <c r="BM42" s="675" t="s">
        <v>364</v>
      </c>
      <c r="BN42" s="675"/>
      <c r="BO42" s="675"/>
      <c r="BP42" s="675"/>
      <c r="BQ42" s="675"/>
      <c r="BR42" s="675"/>
      <c r="BS42" s="675"/>
      <c r="BT42" s="675"/>
      <c r="BU42" s="676"/>
      <c r="BV42" s="732">
        <v>340</v>
      </c>
      <c r="BW42" s="733"/>
      <c r="BX42" s="733"/>
      <c r="BY42" s="733"/>
      <c r="BZ42" s="733"/>
      <c r="CA42" s="733"/>
      <c r="CB42" s="740"/>
      <c r="CD42" s="644" t="s">
        <v>365</v>
      </c>
      <c r="CE42" s="645"/>
      <c r="CF42" s="645"/>
      <c r="CG42" s="645"/>
      <c r="CH42" s="645"/>
      <c r="CI42" s="645"/>
      <c r="CJ42" s="645"/>
      <c r="CK42" s="645"/>
      <c r="CL42" s="645"/>
      <c r="CM42" s="645"/>
      <c r="CN42" s="645"/>
      <c r="CO42" s="645"/>
      <c r="CP42" s="645"/>
      <c r="CQ42" s="646"/>
      <c r="CR42" s="647">
        <v>597473</v>
      </c>
      <c r="CS42" s="648"/>
      <c r="CT42" s="648"/>
      <c r="CU42" s="648"/>
      <c r="CV42" s="648"/>
      <c r="CW42" s="648"/>
      <c r="CX42" s="648"/>
      <c r="CY42" s="649"/>
      <c r="CZ42" s="652">
        <v>11.2</v>
      </c>
      <c r="DA42" s="653"/>
      <c r="DB42" s="653"/>
      <c r="DC42" s="665"/>
      <c r="DD42" s="656">
        <v>111036</v>
      </c>
      <c r="DE42" s="648"/>
      <c r="DF42" s="648"/>
      <c r="DG42" s="648"/>
      <c r="DH42" s="648"/>
      <c r="DI42" s="648"/>
      <c r="DJ42" s="648"/>
      <c r="DK42" s="649"/>
      <c r="DL42" s="734"/>
      <c r="DM42" s="735"/>
      <c r="DN42" s="735"/>
      <c r="DO42" s="735"/>
      <c r="DP42" s="735"/>
      <c r="DQ42" s="735"/>
      <c r="DR42" s="735"/>
      <c r="DS42" s="735"/>
      <c r="DT42" s="735"/>
      <c r="DU42" s="735"/>
      <c r="DV42" s="736"/>
      <c r="DW42" s="737"/>
      <c r="DX42" s="738"/>
      <c r="DY42" s="738"/>
      <c r="DZ42" s="738"/>
      <c r="EA42" s="738"/>
      <c r="EB42" s="738"/>
      <c r="EC42" s="739"/>
    </row>
    <row r="43" spans="2:133" ht="11.25" customHeight="1" x14ac:dyDescent="0.15">
      <c r="BV43" s="236"/>
      <c r="BW43" s="236"/>
      <c r="BX43" s="236"/>
      <c r="BY43" s="236"/>
      <c r="BZ43" s="236"/>
      <c r="CA43" s="236"/>
      <c r="CB43" s="236"/>
      <c r="CD43" s="644" t="s">
        <v>366</v>
      </c>
      <c r="CE43" s="645"/>
      <c r="CF43" s="645"/>
      <c r="CG43" s="645"/>
      <c r="CH43" s="645"/>
      <c r="CI43" s="645"/>
      <c r="CJ43" s="645"/>
      <c r="CK43" s="645"/>
      <c r="CL43" s="645"/>
      <c r="CM43" s="645"/>
      <c r="CN43" s="645"/>
      <c r="CO43" s="645"/>
      <c r="CP43" s="645"/>
      <c r="CQ43" s="646"/>
      <c r="CR43" s="647">
        <v>29550</v>
      </c>
      <c r="CS43" s="672"/>
      <c r="CT43" s="672"/>
      <c r="CU43" s="672"/>
      <c r="CV43" s="672"/>
      <c r="CW43" s="672"/>
      <c r="CX43" s="672"/>
      <c r="CY43" s="673"/>
      <c r="CZ43" s="652">
        <v>0.6</v>
      </c>
      <c r="DA43" s="684"/>
      <c r="DB43" s="684"/>
      <c r="DC43" s="686"/>
      <c r="DD43" s="656">
        <v>29550</v>
      </c>
      <c r="DE43" s="672"/>
      <c r="DF43" s="672"/>
      <c r="DG43" s="672"/>
      <c r="DH43" s="672"/>
      <c r="DI43" s="672"/>
      <c r="DJ43" s="672"/>
      <c r="DK43" s="673"/>
      <c r="DL43" s="734"/>
      <c r="DM43" s="735"/>
      <c r="DN43" s="735"/>
      <c r="DO43" s="735"/>
      <c r="DP43" s="735"/>
      <c r="DQ43" s="735"/>
      <c r="DR43" s="735"/>
      <c r="DS43" s="735"/>
      <c r="DT43" s="735"/>
      <c r="DU43" s="735"/>
      <c r="DV43" s="736"/>
      <c r="DW43" s="737"/>
      <c r="DX43" s="738"/>
      <c r="DY43" s="738"/>
      <c r="DZ43" s="738"/>
      <c r="EA43" s="738"/>
      <c r="EB43" s="738"/>
      <c r="EC43" s="739"/>
    </row>
    <row r="44" spans="2:133" ht="11.25" customHeight="1" x14ac:dyDescent="0.15">
      <c r="CD44" s="759" t="s">
        <v>315</v>
      </c>
      <c r="CE44" s="760"/>
      <c r="CF44" s="644" t="s">
        <v>367</v>
      </c>
      <c r="CG44" s="645"/>
      <c r="CH44" s="645"/>
      <c r="CI44" s="645"/>
      <c r="CJ44" s="645"/>
      <c r="CK44" s="645"/>
      <c r="CL44" s="645"/>
      <c r="CM44" s="645"/>
      <c r="CN44" s="645"/>
      <c r="CO44" s="645"/>
      <c r="CP44" s="645"/>
      <c r="CQ44" s="646"/>
      <c r="CR44" s="647">
        <v>595218</v>
      </c>
      <c r="CS44" s="648"/>
      <c r="CT44" s="648"/>
      <c r="CU44" s="648"/>
      <c r="CV44" s="648"/>
      <c r="CW44" s="648"/>
      <c r="CX44" s="648"/>
      <c r="CY44" s="649"/>
      <c r="CZ44" s="652">
        <v>11.2</v>
      </c>
      <c r="DA44" s="653"/>
      <c r="DB44" s="653"/>
      <c r="DC44" s="665"/>
      <c r="DD44" s="656">
        <v>110981</v>
      </c>
      <c r="DE44" s="648"/>
      <c r="DF44" s="648"/>
      <c r="DG44" s="648"/>
      <c r="DH44" s="648"/>
      <c r="DI44" s="648"/>
      <c r="DJ44" s="648"/>
      <c r="DK44" s="649"/>
      <c r="DL44" s="734"/>
      <c r="DM44" s="735"/>
      <c r="DN44" s="735"/>
      <c r="DO44" s="735"/>
      <c r="DP44" s="735"/>
      <c r="DQ44" s="735"/>
      <c r="DR44" s="735"/>
      <c r="DS44" s="735"/>
      <c r="DT44" s="735"/>
      <c r="DU44" s="735"/>
      <c r="DV44" s="736"/>
      <c r="DW44" s="737"/>
      <c r="DX44" s="738"/>
      <c r="DY44" s="738"/>
      <c r="DZ44" s="738"/>
      <c r="EA44" s="738"/>
      <c r="EB44" s="738"/>
      <c r="EC44" s="739"/>
    </row>
    <row r="45" spans="2:133" ht="11.25" customHeight="1" x14ac:dyDescent="0.15">
      <c r="CD45" s="761"/>
      <c r="CE45" s="762"/>
      <c r="CF45" s="644" t="s">
        <v>368</v>
      </c>
      <c r="CG45" s="645"/>
      <c r="CH45" s="645"/>
      <c r="CI45" s="645"/>
      <c r="CJ45" s="645"/>
      <c r="CK45" s="645"/>
      <c r="CL45" s="645"/>
      <c r="CM45" s="645"/>
      <c r="CN45" s="645"/>
      <c r="CO45" s="645"/>
      <c r="CP45" s="645"/>
      <c r="CQ45" s="646"/>
      <c r="CR45" s="647">
        <v>355134</v>
      </c>
      <c r="CS45" s="672"/>
      <c r="CT45" s="672"/>
      <c r="CU45" s="672"/>
      <c r="CV45" s="672"/>
      <c r="CW45" s="672"/>
      <c r="CX45" s="672"/>
      <c r="CY45" s="673"/>
      <c r="CZ45" s="652">
        <v>6.7</v>
      </c>
      <c r="DA45" s="684"/>
      <c r="DB45" s="684"/>
      <c r="DC45" s="686"/>
      <c r="DD45" s="656">
        <v>15022</v>
      </c>
      <c r="DE45" s="672"/>
      <c r="DF45" s="672"/>
      <c r="DG45" s="672"/>
      <c r="DH45" s="672"/>
      <c r="DI45" s="672"/>
      <c r="DJ45" s="672"/>
      <c r="DK45" s="673"/>
      <c r="DL45" s="734"/>
      <c r="DM45" s="735"/>
      <c r="DN45" s="735"/>
      <c r="DO45" s="735"/>
      <c r="DP45" s="735"/>
      <c r="DQ45" s="735"/>
      <c r="DR45" s="735"/>
      <c r="DS45" s="735"/>
      <c r="DT45" s="735"/>
      <c r="DU45" s="735"/>
      <c r="DV45" s="736"/>
      <c r="DW45" s="737"/>
      <c r="DX45" s="738"/>
      <c r="DY45" s="738"/>
      <c r="DZ45" s="738"/>
      <c r="EA45" s="738"/>
      <c r="EB45" s="738"/>
      <c r="EC45" s="739"/>
    </row>
    <row r="46" spans="2:133" ht="11.25" customHeight="1" x14ac:dyDescent="0.15">
      <c r="B46" s="228" t="s">
        <v>369</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61"/>
      <c r="CE46" s="762"/>
      <c r="CF46" s="644" t="s">
        <v>370</v>
      </c>
      <c r="CG46" s="645"/>
      <c r="CH46" s="645"/>
      <c r="CI46" s="645"/>
      <c r="CJ46" s="645"/>
      <c r="CK46" s="645"/>
      <c r="CL46" s="645"/>
      <c r="CM46" s="645"/>
      <c r="CN46" s="645"/>
      <c r="CO46" s="645"/>
      <c r="CP46" s="645"/>
      <c r="CQ46" s="646"/>
      <c r="CR46" s="647">
        <v>231846</v>
      </c>
      <c r="CS46" s="648"/>
      <c r="CT46" s="648"/>
      <c r="CU46" s="648"/>
      <c r="CV46" s="648"/>
      <c r="CW46" s="648"/>
      <c r="CX46" s="648"/>
      <c r="CY46" s="649"/>
      <c r="CZ46" s="652">
        <v>4.4000000000000004</v>
      </c>
      <c r="DA46" s="653"/>
      <c r="DB46" s="653"/>
      <c r="DC46" s="665"/>
      <c r="DD46" s="656">
        <v>94252</v>
      </c>
      <c r="DE46" s="648"/>
      <c r="DF46" s="648"/>
      <c r="DG46" s="648"/>
      <c r="DH46" s="648"/>
      <c r="DI46" s="648"/>
      <c r="DJ46" s="648"/>
      <c r="DK46" s="649"/>
      <c r="DL46" s="734"/>
      <c r="DM46" s="735"/>
      <c r="DN46" s="735"/>
      <c r="DO46" s="735"/>
      <c r="DP46" s="735"/>
      <c r="DQ46" s="735"/>
      <c r="DR46" s="735"/>
      <c r="DS46" s="735"/>
      <c r="DT46" s="735"/>
      <c r="DU46" s="735"/>
      <c r="DV46" s="736"/>
      <c r="DW46" s="737"/>
      <c r="DX46" s="738"/>
      <c r="DY46" s="738"/>
      <c r="DZ46" s="738"/>
      <c r="EA46" s="738"/>
      <c r="EB46" s="738"/>
      <c r="EC46" s="739"/>
    </row>
    <row r="47" spans="2:133" ht="11.25" customHeight="1" x14ac:dyDescent="0.15">
      <c r="B47" s="238" t="s">
        <v>371</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1"/>
      <c r="CE47" s="762"/>
      <c r="CF47" s="644" t="s">
        <v>372</v>
      </c>
      <c r="CG47" s="645"/>
      <c r="CH47" s="645"/>
      <c r="CI47" s="645"/>
      <c r="CJ47" s="645"/>
      <c r="CK47" s="645"/>
      <c r="CL47" s="645"/>
      <c r="CM47" s="645"/>
      <c r="CN47" s="645"/>
      <c r="CO47" s="645"/>
      <c r="CP47" s="645"/>
      <c r="CQ47" s="646"/>
      <c r="CR47" s="647">
        <v>2255</v>
      </c>
      <c r="CS47" s="672"/>
      <c r="CT47" s="672"/>
      <c r="CU47" s="672"/>
      <c r="CV47" s="672"/>
      <c r="CW47" s="672"/>
      <c r="CX47" s="672"/>
      <c r="CY47" s="673"/>
      <c r="CZ47" s="652">
        <v>0</v>
      </c>
      <c r="DA47" s="684"/>
      <c r="DB47" s="684"/>
      <c r="DC47" s="686"/>
      <c r="DD47" s="656">
        <v>55</v>
      </c>
      <c r="DE47" s="672"/>
      <c r="DF47" s="672"/>
      <c r="DG47" s="672"/>
      <c r="DH47" s="672"/>
      <c r="DI47" s="672"/>
      <c r="DJ47" s="672"/>
      <c r="DK47" s="673"/>
      <c r="DL47" s="734"/>
      <c r="DM47" s="735"/>
      <c r="DN47" s="735"/>
      <c r="DO47" s="735"/>
      <c r="DP47" s="735"/>
      <c r="DQ47" s="735"/>
      <c r="DR47" s="735"/>
      <c r="DS47" s="735"/>
      <c r="DT47" s="735"/>
      <c r="DU47" s="735"/>
      <c r="DV47" s="736"/>
      <c r="DW47" s="737"/>
      <c r="DX47" s="738"/>
      <c r="DY47" s="738"/>
      <c r="DZ47" s="738"/>
      <c r="EA47" s="738"/>
      <c r="EB47" s="738"/>
      <c r="EC47" s="739"/>
    </row>
    <row r="48" spans="2:133" x14ac:dyDescent="0.15">
      <c r="B48" s="239" t="s">
        <v>373</v>
      </c>
      <c r="CD48" s="763"/>
      <c r="CE48" s="764"/>
      <c r="CF48" s="644" t="s">
        <v>374</v>
      </c>
      <c r="CG48" s="645"/>
      <c r="CH48" s="645"/>
      <c r="CI48" s="645"/>
      <c r="CJ48" s="645"/>
      <c r="CK48" s="645"/>
      <c r="CL48" s="645"/>
      <c r="CM48" s="645"/>
      <c r="CN48" s="645"/>
      <c r="CO48" s="645"/>
      <c r="CP48" s="645"/>
      <c r="CQ48" s="646"/>
      <c r="CR48" s="647" t="s">
        <v>255</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34"/>
      <c r="DM48" s="735"/>
      <c r="DN48" s="735"/>
      <c r="DO48" s="735"/>
      <c r="DP48" s="735"/>
      <c r="DQ48" s="735"/>
      <c r="DR48" s="735"/>
      <c r="DS48" s="735"/>
      <c r="DT48" s="735"/>
      <c r="DU48" s="735"/>
      <c r="DV48" s="736"/>
      <c r="DW48" s="737"/>
      <c r="DX48" s="738"/>
      <c r="DY48" s="738"/>
      <c r="DZ48" s="738"/>
      <c r="EA48" s="738"/>
      <c r="EB48" s="738"/>
      <c r="EC48" s="739"/>
    </row>
    <row r="49" spans="82:133" ht="11.25" customHeight="1" x14ac:dyDescent="0.15">
      <c r="CD49" s="688" t="s">
        <v>375</v>
      </c>
      <c r="CE49" s="689"/>
      <c r="CF49" s="689"/>
      <c r="CG49" s="689"/>
      <c r="CH49" s="689"/>
      <c r="CI49" s="689"/>
      <c r="CJ49" s="689"/>
      <c r="CK49" s="689"/>
      <c r="CL49" s="689"/>
      <c r="CM49" s="689"/>
      <c r="CN49" s="689"/>
      <c r="CO49" s="689"/>
      <c r="CP49" s="689"/>
      <c r="CQ49" s="690"/>
      <c r="CR49" s="732">
        <v>5315350</v>
      </c>
      <c r="CS49" s="718"/>
      <c r="CT49" s="718"/>
      <c r="CU49" s="718"/>
      <c r="CV49" s="718"/>
      <c r="CW49" s="718"/>
      <c r="CX49" s="718"/>
      <c r="CY49" s="749"/>
      <c r="CZ49" s="744">
        <v>100</v>
      </c>
      <c r="DA49" s="750"/>
      <c r="DB49" s="750"/>
      <c r="DC49" s="751"/>
      <c r="DD49" s="752">
        <v>3425598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h9ZwV8Tq96GRM4Jo2nGNoO5+8+mRnS0IWdcbtPgtfB/Dr8H0PXMgbD8LXGOChMuxzuYRAOJkofg7R75j1K4BiQ==" saltValue="fb3U0Soe24mzGGUSccrG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376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4" t="s">
        <v>377</v>
      </c>
      <c r="DK2" s="795"/>
      <c r="DL2" s="795"/>
      <c r="DM2" s="795"/>
      <c r="DN2" s="795"/>
      <c r="DO2" s="796"/>
      <c r="DP2" s="248"/>
      <c r="DQ2" s="794" t="s">
        <v>378</v>
      </c>
      <c r="DR2" s="795"/>
      <c r="DS2" s="795"/>
      <c r="DT2" s="795"/>
      <c r="DU2" s="795"/>
      <c r="DV2" s="795"/>
      <c r="DW2" s="795"/>
      <c r="DX2" s="795"/>
      <c r="DY2" s="795"/>
      <c r="DZ2" s="79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7" t="s">
        <v>379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1"/>
      <c r="BA4" s="251"/>
      <c r="BB4" s="251"/>
      <c r="BC4" s="251"/>
      <c r="BD4" s="251"/>
      <c r="BE4" s="252"/>
      <c r="BF4" s="252"/>
      <c r="BG4" s="252"/>
      <c r="BH4" s="252"/>
      <c r="BI4" s="252"/>
      <c r="BJ4" s="252"/>
      <c r="BK4" s="252"/>
      <c r="BL4" s="252"/>
      <c r="BM4" s="252"/>
      <c r="BN4" s="252"/>
      <c r="BO4" s="252"/>
      <c r="BP4" s="252"/>
      <c r="BQ4" s="251" t="s">
        <v>380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8" t="s">
        <v>381</v>
      </c>
      <c r="B5" s="789"/>
      <c r="C5" s="789"/>
      <c r="D5" s="789"/>
      <c r="E5" s="789"/>
      <c r="F5" s="789"/>
      <c r="G5" s="789"/>
      <c r="H5" s="789"/>
      <c r="I5" s="789"/>
      <c r="J5" s="789"/>
      <c r="K5" s="789"/>
      <c r="L5" s="789"/>
      <c r="M5" s="789"/>
      <c r="N5" s="789"/>
      <c r="O5" s="789"/>
      <c r="P5" s="790"/>
      <c r="Q5" s="765" t="s">
        <v>382</v>
      </c>
      <c r="R5" s="766"/>
      <c r="S5" s="766"/>
      <c r="T5" s="766"/>
      <c r="U5" s="767"/>
      <c r="V5" s="765" t="s">
        <v>383</v>
      </c>
      <c r="W5" s="766"/>
      <c r="X5" s="766"/>
      <c r="Y5" s="766"/>
      <c r="Z5" s="767"/>
      <c r="AA5" s="765" t="s">
        <v>384</v>
      </c>
      <c r="AB5" s="766"/>
      <c r="AC5" s="766"/>
      <c r="AD5" s="766"/>
      <c r="AE5" s="766"/>
      <c r="AF5" s="798" t="s">
        <v>385</v>
      </c>
      <c r="AG5" s="766"/>
      <c r="AH5" s="766"/>
      <c r="AI5" s="766"/>
      <c r="AJ5" s="777"/>
      <c r="AK5" s="766" t="s">
        <v>386</v>
      </c>
      <c r="AL5" s="766"/>
      <c r="AM5" s="766"/>
      <c r="AN5" s="766"/>
      <c r="AO5" s="767"/>
      <c r="AP5" s="765" t="s">
        <v>387</v>
      </c>
      <c r="AQ5" s="766"/>
      <c r="AR5" s="766"/>
      <c r="AS5" s="766"/>
      <c r="AT5" s="767"/>
      <c r="AU5" s="765" t="s">
        <v>388</v>
      </c>
      <c r="AV5" s="766"/>
      <c r="AW5" s="766"/>
      <c r="AX5" s="766"/>
      <c r="AY5" s="777"/>
      <c r="AZ5" s="255"/>
      <c r="BA5" s="255"/>
      <c r="BB5" s="255"/>
      <c r="BC5" s="255"/>
      <c r="BD5" s="255"/>
      <c r="BE5" s="256"/>
      <c r="BF5" s="256"/>
      <c r="BG5" s="256"/>
      <c r="BH5" s="256"/>
      <c r="BI5" s="256"/>
      <c r="BJ5" s="256"/>
      <c r="BK5" s="256"/>
      <c r="BL5" s="256"/>
      <c r="BM5" s="256"/>
      <c r="BN5" s="256"/>
      <c r="BO5" s="256"/>
      <c r="BP5" s="256"/>
      <c r="BQ5" s="788" t="s">
        <v>389</v>
      </c>
      <c r="BR5" s="789"/>
      <c r="BS5" s="789"/>
      <c r="BT5" s="789"/>
      <c r="BU5" s="789"/>
      <c r="BV5" s="789"/>
      <c r="BW5" s="789"/>
      <c r="BX5" s="789"/>
      <c r="BY5" s="789"/>
      <c r="BZ5" s="789"/>
      <c r="CA5" s="789"/>
      <c r="CB5" s="789"/>
      <c r="CC5" s="789"/>
      <c r="CD5" s="789"/>
      <c r="CE5" s="789"/>
      <c r="CF5" s="789"/>
      <c r="CG5" s="790"/>
      <c r="CH5" s="765" t="s">
        <v>390</v>
      </c>
      <c r="CI5" s="766"/>
      <c r="CJ5" s="766"/>
      <c r="CK5" s="766"/>
      <c r="CL5" s="767"/>
      <c r="CM5" s="765" t="s">
        <v>391</v>
      </c>
      <c r="CN5" s="766"/>
      <c r="CO5" s="766"/>
      <c r="CP5" s="766"/>
      <c r="CQ5" s="767"/>
      <c r="CR5" s="765" t="s">
        <v>392</v>
      </c>
      <c r="CS5" s="766"/>
      <c r="CT5" s="766"/>
      <c r="CU5" s="766"/>
      <c r="CV5" s="767"/>
      <c r="CW5" s="765" t="s">
        <v>393</v>
      </c>
      <c r="CX5" s="766"/>
      <c r="CY5" s="766"/>
      <c r="CZ5" s="766"/>
      <c r="DA5" s="767"/>
      <c r="DB5" s="765" t="s">
        <v>394</v>
      </c>
      <c r="DC5" s="766"/>
      <c r="DD5" s="766"/>
      <c r="DE5" s="766"/>
      <c r="DF5" s="767"/>
      <c r="DG5" s="771" t="s">
        <v>395</v>
      </c>
      <c r="DH5" s="772"/>
      <c r="DI5" s="772"/>
      <c r="DJ5" s="772"/>
      <c r="DK5" s="773"/>
      <c r="DL5" s="771" t="s">
        <v>396</v>
      </c>
      <c r="DM5" s="772"/>
      <c r="DN5" s="772"/>
      <c r="DO5" s="772"/>
      <c r="DP5" s="773"/>
      <c r="DQ5" s="765" t="s">
        <v>397</v>
      </c>
      <c r="DR5" s="766"/>
      <c r="DS5" s="766"/>
      <c r="DT5" s="766"/>
      <c r="DU5" s="767"/>
      <c r="DV5" s="765" t="s">
        <v>388</v>
      </c>
      <c r="DW5" s="766"/>
      <c r="DX5" s="766"/>
      <c r="DY5" s="766"/>
      <c r="DZ5" s="777"/>
      <c r="EA5" s="253"/>
    </row>
    <row r="6" spans="1:131" s="254"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1"/>
      <c r="BA6" s="251"/>
      <c r="BB6" s="251"/>
      <c r="BC6" s="251"/>
      <c r="BD6" s="251"/>
      <c r="BE6" s="252"/>
      <c r="BF6" s="252"/>
      <c r="BG6" s="252"/>
      <c r="BH6" s="252"/>
      <c r="BI6" s="252"/>
      <c r="BJ6" s="252"/>
      <c r="BK6" s="252"/>
      <c r="BL6" s="252"/>
      <c r="BM6" s="252"/>
      <c r="BN6" s="252"/>
      <c r="BO6" s="252"/>
      <c r="BP6" s="252"/>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3"/>
    </row>
    <row r="7" spans="1:131" s="254" customFormat="1" ht="26.25" customHeight="1" thickTop="1" x14ac:dyDescent="0.15">
      <c r="A7" s="257">
        <v>1</v>
      </c>
      <c r="B7" s="779" t="s">
        <v>398</v>
      </c>
      <c r="C7" s="780"/>
      <c r="D7" s="780"/>
      <c r="E7" s="780"/>
      <c r="F7" s="780"/>
      <c r="G7" s="780"/>
      <c r="H7" s="780"/>
      <c r="I7" s="780"/>
      <c r="J7" s="780"/>
      <c r="K7" s="780"/>
      <c r="L7" s="780"/>
      <c r="M7" s="780"/>
      <c r="N7" s="780"/>
      <c r="O7" s="780"/>
      <c r="P7" s="781"/>
      <c r="Q7" s="782">
        <v>5463</v>
      </c>
      <c r="R7" s="783"/>
      <c r="S7" s="783"/>
      <c r="T7" s="783"/>
      <c r="U7" s="783"/>
      <c r="V7" s="783">
        <v>5315</v>
      </c>
      <c r="W7" s="783"/>
      <c r="X7" s="783"/>
      <c r="Y7" s="783"/>
      <c r="Z7" s="783"/>
      <c r="AA7" s="783">
        <v>148</v>
      </c>
      <c r="AB7" s="783"/>
      <c r="AC7" s="783"/>
      <c r="AD7" s="783"/>
      <c r="AE7" s="784"/>
      <c r="AF7" s="785">
        <v>145</v>
      </c>
      <c r="AG7" s="786"/>
      <c r="AH7" s="786"/>
      <c r="AI7" s="786"/>
      <c r="AJ7" s="787"/>
      <c r="AK7" s="822">
        <v>6</v>
      </c>
      <c r="AL7" s="823"/>
      <c r="AM7" s="823"/>
      <c r="AN7" s="823"/>
      <c r="AO7" s="823"/>
      <c r="AP7" s="823">
        <v>6307</v>
      </c>
      <c r="AQ7" s="823"/>
      <c r="AR7" s="823"/>
      <c r="AS7" s="823"/>
      <c r="AT7" s="823"/>
      <c r="AU7" s="824"/>
      <c r="AV7" s="824"/>
      <c r="AW7" s="824"/>
      <c r="AX7" s="824"/>
      <c r="AY7" s="825"/>
      <c r="AZ7" s="251"/>
      <c r="BA7" s="251"/>
      <c r="BB7" s="251"/>
      <c r="BC7" s="251"/>
      <c r="BD7" s="251"/>
      <c r="BE7" s="252"/>
      <c r="BF7" s="252"/>
      <c r="BG7" s="252"/>
      <c r="BH7" s="252"/>
      <c r="BI7" s="252"/>
      <c r="BJ7" s="252"/>
      <c r="BK7" s="252"/>
      <c r="BL7" s="252"/>
      <c r="BM7" s="252"/>
      <c r="BN7" s="252"/>
      <c r="BO7" s="252"/>
      <c r="BP7" s="252"/>
      <c r="BQ7" s="258">
        <v>1</v>
      </c>
      <c r="BR7" s="259"/>
      <c r="BS7" s="826" t="s">
        <v>603</v>
      </c>
      <c r="BT7" s="827"/>
      <c r="BU7" s="827"/>
      <c r="BV7" s="827"/>
      <c r="BW7" s="827"/>
      <c r="BX7" s="827"/>
      <c r="BY7" s="827"/>
      <c r="BZ7" s="827"/>
      <c r="CA7" s="827"/>
      <c r="CB7" s="827"/>
      <c r="CC7" s="827"/>
      <c r="CD7" s="827"/>
      <c r="CE7" s="827"/>
      <c r="CF7" s="827"/>
      <c r="CG7" s="828"/>
      <c r="CH7" s="819">
        <v>9</v>
      </c>
      <c r="CI7" s="820"/>
      <c r="CJ7" s="820"/>
      <c r="CK7" s="820"/>
      <c r="CL7" s="821"/>
      <c r="CM7" s="819">
        <v>821</v>
      </c>
      <c r="CN7" s="820"/>
      <c r="CO7" s="820"/>
      <c r="CP7" s="820"/>
      <c r="CQ7" s="821"/>
      <c r="CR7" s="819">
        <v>3</v>
      </c>
      <c r="CS7" s="820"/>
      <c r="CT7" s="820"/>
      <c r="CU7" s="820"/>
      <c r="CV7" s="821"/>
      <c r="CW7" s="819" t="s">
        <v>605</v>
      </c>
      <c r="CX7" s="820"/>
      <c r="CY7" s="820"/>
      <c r="CZ7" s="820"/>
      <c r="DA7" s="821"/>
      <c r="DB7" s="819">
        <v>45</v>
      </c>
      <c r="DC7" s="820"/>
      <c r="DD7" s="820"/>
      <c r="DE7" s="820"/>
      <c r="DF7" s="821"/>
      <c r="DG7" s="819" t="s">
        <v>605</v>
      </c>
      <c r="DH7" s="820"/>
      <c r="DI7" s="820"/>
      <c r="DJ7" s="820"/>
      <c r="DK7" s="821"/>
      <c r="DL7" s="819" t="s">
        <v>605</v>
      </c>
      <c r="DM7" s="820"/>
      <c r="DN7" s="820"/>
      <c r="DO7" s="820"/>
      <c r="DP7" s="821"/>
      <c r="DQ7" s="819" t="s">
        <v>605</v>
      </c>
      <c r="DR7" s="820"/>
      <c r="DS7" s="820"/>
      <c r="DT7" s="820"/>
      <c r="DU7" s="821"/>
      <c r="DV7" s="800"/>
      <c r="DW7" s="801"/>
      <c r="DX7" s="801"/>
      <c r="DY7" s="801"/>
      <c r="DZ7" s="802"/>
      <c r="EA7" s="253"/>
    </row>
    <row r="8" spans="1:131" s="254" customFormat="1" ht="26.25" customHeight="1" x14ac:dyDescent="0.15">
      <c r="A8" s="260">
        <v>2</v>
      </c>
      <c r="B8" s="803" t="s">
        <v>399</v>
      </c>
      <c r="C8" s="804"/>
      <c r="D8" s="804"/>
      <c r="E8" s="804"/>
      <c r="F8" s="804"/>
      <c r="G8" s="804"/>
      <c r="H8" s="804"/>
      <c r="I8" s="804"/>
      <c r="J8" s="804"/>
      <c r="K8" s="804"/>
      <c r="L8" s="804"/>
      <c r="M8" s="804"/>
      <c r="N8" s="804"/>
      <c r="O8" s="804"/>
      <c r="P8" s="805"/>
      <c r="Q8" s="806">
        <v>2</v>
      </c>
      <c r="R8" s="807"/>
      <c r="S8" s="807"/>
      <c r="T8" s="807"/>
      <c r="U8" s="807"/>
      <c r="V8" s="807">
        <v>0</v>
      </c>
      <c r="W8" s="807"/>
      <c r="X8" s="807"/>
      <c r="Y8" s="807"/>
      <c r="Z8" s="807"/>
      <c r="AA8" s="807">
        <v>2</v>
      </c>
      <c r="AB8" s="807"/>
      <c r="AC8" s="807"/>
      <c r="AD8" s="807"/>
      <c r="AE8" s="808"/>
      <c r="AF8" s="809">
        <v>2</v>
      </c>
      <c r="AG8" s="810"/>
      <c r="AH8" s="810"/>
      <c r="AI8" s="810"/>
      <c r="AJ8" s="811"/>
      <c r="AK8" s="812" t="s">
        <v>605</v>
      </c>
      <c r="AL8" s="813"/>
      <c r="AM8" s="813"/>
      <c r="AN8" s="813"/>
      <c r="AO8" s="813"/>
      <c r="AP8" s="813" t="s">
        <v>605</v>
      </c>
      <c r="AQ8" s="813"/>
      <c r="AR8" s="813"/>
      <c r="AS8" s="813"/>
      <c r="AT8" s="813"/>
      <c r="AU8" s="814"/>
      <c r="AV8" s="814"/>
      <c r="AW8" s="814"/>
      <c r="AX8" s="814"/>
      <c r="AY8" s="815"/>
      <c r="AZ8" s="251"/>
      <c r="BA8" s="251"/>
      <c r="BB8" s="251"/>
      <c r="BC8" s="251"/>
      <c r="BD8" s="251"/>
      <c r="BE8" s="252"/>
      <c r="BF8" s="252"/>
      <c r="BG8" s="252"/>
      <c r="BH8" s="252"/>
      <c r="BI8" s="252"/>
      <c r="BJ8" s="252"/>
      <c r="BK8" s="252"/>
      <c r="BL8" s="252"/>
      <c r="BM8" s="252"/>
      <c r="BN8" s="252"/>
      <c r="BO8" s="252"/>
      <c r="BP8" s="252"/>
      <c r="BQ8" s="261">
        <v>2</v>
      </c>
      <c r="BR8" s="262"/>
      <c r="BS8" s="816" t="s">
        <v>604</v>
      </c>
      <c r="BT8" s="817"/>
      <c r="BU8" s="817"/>
      <c r="BV8" s="817"/>
      <c r="BW8" s="817"/>
      <c r="BX8" s="817"/>
      <c r="BY8" s="817"/>
      <c r="BZ8" s="817"/>
      <c r="CA8" s="817"/>
      <c r="CB8" s="817"/>
      <c r="CC8" s="817"/>
      <c r="CD8" s="817"/>
      <c r="CE8" s="817"/>
      <c r="CF8" s="817"/>
      <c r="CG8" s="818"/>
      <c r="CH8" s="829">
        <v>10</v>
      </c>
      <c r="CI8" s="830"/>
      <c r="CJ8" s="830"/>
      <c r="CK8" s="830"/>
      <c r="CL8" s="831"/>
      <c r="CM8" s="829">
        <v>548</v>
      </c>
      <c r="CN8" s="830"/>
      <c r="CO8" s="830"/>
      <c r="CP8" s="830"/>
      <c r="CQ8" s="831"/>
      <c r="CR8" s="829">
        <v>90</v>
      </c>
      <c r="CS8" s="830"/>
      <c r="CT8" s="830"/>
      <c r="CU8" s="830"/>
      <c r="CV8" s="831"/>
      <c r="CW8" s="829" t="s">
        <v>605</v>
      </c>
      <c r="CX8" s="830"/>
      <c r="CY8" s="830"/>
      <c r="CZ8" s="830"/>
      <c r="DA8" s="831"/>
      <c r="DB8" s="829" t="s">
        <v>605</v>
      </c>
      <c r="DC8" s="830"/>
      <c r="DD8" s="830"/>
      <c r="DE8" s="830"/>
      <c r="DF8" s="831"/>
      <c r="DG8" s="829" t="s">
        <v>605</v>
      </c>
      <c r="DH8" s="830"/>
      <c r="DI8" s="830"/>
      <c r="DJ8" s="830"/>
      <c r="DK8" s="831"/>
      <c r="DL8" s="829" t="s">
        <v>605</v>
      </c>
      <c r="DM8" s="830"/>
      <c r="DN8" s="830"/>
      <c r="DO8" s="830"/>
      <c r="DP8" s="831"/>
      <c r="DQ8" s="829" t="s">
        <v>605</v>
      </c>
      <c r="DR8" s="830"/>
      <c r="DS8" s="830"/>
      <c r="DT8" s="830"/>
      <c r="DU8" s="831"/>
      <c r="DV8" s="832"/>
      <c r="DW8" s="833"/>
      <c r="DX8" s="833"/>
      <c r="DY8" s="833"/>
      <c r="DZ8" s="834"/>
      <c r="EA8" s="253"/>
    </row>
    <row r="9" spans="1:131" s="254" customFormat="1" ht="26.25" customHeight="1" x14ac:dyDescent="0.15">
      <c r="A9" s="260">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1"/>
      <c r="BA9" s="251"/>
      <c r="BB9" s="251"/>
      <c r="BC9" s="251"/>
      <c r="BD9" s="251"/>
      <c r="BE9" s="252"/>
      <c r="BF9" s="252"/>
      <c r="BG9" s="252"/>
      <c r="BH9" s="252"/>
      <c r="BI9" s="252"/>
      <c r="BJ9" s="252"/>
      <c r="BK9" s="252"/>
      <c r="BL9" s="252"/>
      <c r="BM9" s="252"/>
      <c r="BN9" s="252"/>
      <c r="BO9" s="252"/>
      <c r="BP9" s="252"/>
      <c r="BQ9" s="261">
        <v>3</v>
      </c>
      <c r="BR9" s="262"/>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3"/>
    </row>
    <row r="10" spans="1:131" s="254" customFormat="1" ht="26.25" customHeight="1" x14ac:dyDescent="0.15">
      <c r="A10" s="260">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1"/>
      <c r="BA10" s="251"/>
      <c r="BB10" s="251"/>
      <c r="BC10" s="251"/>
      <c r="BD10" s="251"/>
      <c r="BE10" s="252"/>
      <c r="BF10" s="252"/>
      <c r="BG10" s="252"/>
      <c r="BH10" s="252"/>
      <c r="BI10" s="252"/>
      <c r="BJ10" s="252"/>
      <c r="BK10" s="252"/>
      <c r="BL10" s="252"/>
      <c r="BM10" s="252"/>
      <c r="BN10" s="252"/>
      <c r="BO10" s="252"/>
      <c r="BP10" s="252"/>
      <c r="BQ10" s="261">
        <v>4</v>
      </c>
      <c r="BR10" s="262"/>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3"/>
    </row>
    <row r="11" spans="1:131" s="254" customFormat="1" ht="26.25" customHeight="1" x14ac:dyDescent="0.15">
      <c r="A11" s="260">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1"/>
      <c r="BA11" s="251"/>
      <c r="BB11" s="251"/>
      <c r="BC11" s="251"/>
      <c r="BD11" s="251"/>
      <c r="BE11" s="252"/>
      <c r="BF11" s="252"/>
      <c r="BG11" s="252"/>
      <c r="BH11" s="252"/>
      <c r="BI11" s="252"/>
      <c r="BJ11" s="252"/>
      <c r="BK11" s="252"/>
      <c r="BL11" s="252"/>
      <c r="BM11" s="252"/>
      <c r="BN11" s="252"/>
      <c r="BO11" s="252"/>
      <c r="BP11" s="252"/>
      <c r="BQ11" s="261">
        <v>5</v>
      </c>
      <c r="BR11" s="262"/>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3"/>
    </row>
    <row r="12" spans="1:131" s="254" customFormat="1" ht="26.25" customHeight="1" x14ac:dyDescent="0.15">
      <c r="A12" s="260">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1"/>
      <c r="BA12" s="251"/>
      <c r="BB12" s="251"/>
      <c r="BC12" s="251"/>
      <c r="BD12" s="251"/>
      <c r="BE12" s="252"/>
      <c r="BF12" s="252"/>
      <c r="BG12" s="252"/>
      <c r="BH12" s="252"/>
      <c r="BI12" s="252"/>
      <c r="BJ12" s="252"/>
      <c r="BK12" s="252"/>
      <c r="BL12" s="252"/>
      <c r="BM12" s="252"/>
      <c r="BN12" s="252"/>
      <c r="BO12" s="252"/>
      <c r="BP12" s="252"/>
      <c r="BQ12" s="261">
        <v>6</v>
      </c>
      <c r="BR12" s="262"/>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3"/>
    </row>
    <row r="13" spans="1:131" s="254" customFormat="1" ht="26.25" customHeight="1" x14ac:dyDescent="0.15">
      <c r="A13" s="260">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1"/>
      <c r="BA13" s="251"/>
      <c r="BB13" s="251"/>
      <c r="BC13" s="251"/>
      <c r="BD13" s="251"/>
      <c r="BE13" s="252"/>
      <c r="BF13" s="252"/>
      <c r="BG13" s="252"/>
      <c r="BH13" s="252"/>
      <c r="BI13" s="252"/>
      <c r="BJ13" s="252"/>
      <c r="BK13" s="252"/>
      <c r="BL13" s="252"/>
      <c r="BM13" s="252"/>
      <c r="BN13" s="252"/>
      <c r="BO13" s="252"/>
      <c r="BP13" s="252"/>
      <c r="BQ13" s="261">
        <v>7</v>
      </c>
      <c r="BR13" s="262"/>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3"/>
    </row>
    <row r="14" spans="1:131" s="254" customFormat="1" ht="26.25" customHeight="1" x14ac:dyDescent="0.15">
      <c r="A14" s="260">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1"/>
      <c r="BA14" s="251"/>
      <c r="BB14" s="251"/>
      <c r="BC14" s="251"/>
      <c r="BD14" s="251"/>
      <c r="BE14" s="252"/>
      <c r="BF14" s="252"/>
      <c r="BG14" s="252"/>
      <c r="BH14" s="252"/>
      <c r="BI14" s="252"/>
      <c r="BJ14" s="252"/>
      <c r="BK14" s="252"/>
      <c r="BL14" s="252"/>
      <c r="BM14" s="252"/>
      <c r="BN14" s="252"/>
      <c r="BO14" s="252"/>
      <c r="BP14" s="252"/>
      <c r="BQ14" s="261">
        <v>8</v>
      </c>
      <c r="BR14" s="262"/>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3"/>
    </row>
    <row r="15" spans="1:131" s="254" customFormat="1" ht="26.25" customHeight="1" x14ac:dyDescent="0.15">
      <c r="A15" s="260">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1"/>
      <c r="BA15" s="251"/>
      <c r="BB15" s="251"/>
      <c r="BC15" s="251"/>
      <c r="BD15" s="251"/>
      <c r="BE15" s="252"/>
      <c r="BF15" s="252"/>
      <c r="BG15" s="252"/>
      <c r="BH15" s="252"/>
      <c r="BI15" s="252"/>
      <c r="BJ15" s="252"/>
      <c r="BK15" s="252"/>
      <c r="BL15" s="252"/>
      <c r="BM15" s="252"/>
      <c r="BN15" s="252"/>
      <c r="BO15" s="252"/>
      <c r="BP15" s="252"/>
      <c r="BQ15" s="261">
        <v>9</v>
      </c>
      <c r="BR15" s="262"/>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3"/>
    </row>
    <row r="16" spans="1:131" s="254" customFormat="1" ht="26.25" customHeight="1" x14ac:dyDescent="0.15">
      <c r="A16" s="260">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1"/>
      <c r="BA16" s="251"/>
      <c r="BB16" s="251"/>
      <c r="BC16" s="251"/>
      <c r="BD16" s="251"/>
      <c r="BE16" s="252"/>
      <c r="BF16" s="252"/>
      <c r="BG16" s="252"/>
      <c r="BH16" s="252"/>
      <c r="BI16" s="252"/>
      <c r="BJ16" s="252"/>
      <c r="BK16" s="252"/>
      <c r="BL16" s="252"/>
      <c r="BM16" s="252"/>
      <c r="BN16" s="252"/>
      <c r="BO16" s="252"/>
      <c r="BP16" s="252"/>
      <c r="BQ16" s="261">
        <v>10</v>
      </c>
      <c r="BR16" s="262"/>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3"/>
    </row>
    <row r="17" spans="1:131" s="254" customFormat="1" ht="26.25" customHeight="1" x14ac:dyDescent="0.15">
      <c r="A17" s="260">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1"/>
      <c r="BA17" s="251"/>
      <c r="BB17" s="251"/>
      <c r="BC17" s="251"/>
      <c r="BD17" s="251"/>
      <c r="BE17" s="252"/>
      <c r="BF17" s="252"/>
      <c r="BG17" s="252"/>
      <c r="BH17" s="252"/>
      <c r="BI17" s="252"/>
      <c r="BJ17" s="252"/>
      <c r="BK17" s="252"/>
      <c r="BL17" s="252"/>
      <c r="BM17" s="252"/>
      <c r="BN17" s="252"/>
      <c r="BO17" s="252"/>
      <c r="BP17" s="252"/>
      <c r="BQ17" s="261">
        <v>11</v>
      </c>
      <c r="BR17" s="262"/>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3"/>
    </row>
    <row r="18" spans="1:131" s="254" customFormat="1" ht="26.25" customHeight="1" x14ac:dyDescent="0.15">
      <c r="A18" s="260">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1"/>
      <c r="BA18" s="251"/>
      <c r="BB18" s="251"/>
      <c r="BC18" s="251"/>
      <c r="BD18" s="251"/>
      <c r="BE18" s="252"/>
      <c r="BF18" s="252"/>
      <c r="BG18" s="252"/>
      <c r="BH18" s="252"/>
      <c r="BI18" s="252"/>
      <c r="BJ18" s="252"/>
      <c r="BK18" s="252"/>
      <c r="BL18" s="252"/>
      <c r="BM18" s="252"/>
      <c r="BN18" s="252"/>
      <c r="BO18" s="252"/>
      <c r="BP18" s="252"/>
      <c r="BQ18" s="261">
        <v>12</v>
      </c>
      <c r="BR18" s="262"/>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3"/>
    </row>
    <row r="19" spans="1:131" s="254" customFormat="1" ht="26.25" customHeight="1" x14ac:dyDescent="0.15">
      <c r="A19" s="260">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1"/>
      <c r="BA19" s="251"/>
      <c r="BB19" s="251"/>
      <c r="BC19" s="251"/>
      <c r="BD19" s="251"/>
      <c r="BE19" s="252"/>
      <c r="BF19" s="252"/>
      <c r="BG19" s="252"/>
      <c r="BH19" s="252"/>
      <c r="BI19" s="252"/>
      <c r="BJ19" s="252"/>
      <c r="BK19" s="252"/>
      <c r="BL19" s="252"/>
      <c r="BM19" s="252"/>
      <c r="BN19" s="252"/>
      <c r="BO19" s="252"/>
      <c r="BP19" s="252"/>
      <c r="BQ19" s="261">
        <v>13</v>
      </c>
      <c r="BR19" s="262"/>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3"/>
    </row>
    <row r="20" spans="1:131" s="254" customFormat="1" ht="26.25" customHeight="1" x14ac:dyDescent="0.15">
      <c r="A20" s="260">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1"/>
      <c r="BA20" s="251"/>
      <c r="BB20" s="251"/>
      <c r="BC20" s="251"/>
      <c r="BD20" s="251"/>
      <c r="BE20" s="252"/>
      <c r="BF20" s="252"/>
      <c r="BG20" s="252"/>
      <c r="BH20" s="252"/>
      <c r="BI20" s="252"/>
      <c r="BJ20" s="252"/>
      <c r="BK20" s="252"/>
      <c r="BL20" s="252"/>
      <c r="BM20" s="252"/>
      <c r="BN20" s="252"/>
      <c r="BO20" s="252"/>
      <c r="BP20" s="252"/>
      <c r="BQ20" s="261">
        <v>14</v>
      </c>
      <c r="BR20" s="262"/>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3"/>
    </row>
    <row r="21" spans="1:131" s="254" customFormat="1" ht="26.25" customHeight="1" thickBot="1" x14ac:dyDescent="0.2">
      <c r="A21" s="260">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1"/>
      <c r="BA21" s="251"/>
      <c r="BB21" s="251"/>
      <c r="BC21" s="251"/>
      <c r="BD21" s="251"/>
      <c r="BE21" s="252"/>
      <c r="BF21" s="252"/>
      <c r="BG21" s="252"/>
      <c r="BH21" s="252"/>
      <c r="BI21" s="252"/>
      <c r="BJ21" s="252"/>
      <c r="BK21" s="252"/>
      <c r="BL21" s="252"/>
      <c r="BM21" s="252"/>
      <c r="BN21" s="252"/>
      <c r="BO21" s="252"/>
      <c r="BP21" s="252"/>
      <c r="BQ21" s="261">
        <v>15</v>
      </c>
      <c r="BR21" s="262"/>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3"/>
    </row>
    <row r="22" spans="1:131" s="254" customFormat="1" ht="26.25" customHeight="1" x14ac:dyDescent="0.15">
      <c r="A22" s="260">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400</v>
      </c>
      <c r="BA22" s="854"/>
      <c r="BB22" s="854"/>
      <c r="BC22" s="854"/>
      <c r="BD22" s="855"/>
      <c r="BE22" s="252"/>
      <c r="BF22" s="252"/>
      <c r="BG22" s="252"/>
      <c r="BH22" s="252"/>
      <c r="BI22" s="252"/>
      <c r="BJ22" s="252"/>
      <c r="BK22" s="252"/>
      <c r="BL22" s="252"/>
      <c r="BM22" s="252"/>
      <c r="BN22" s="252"/>
      <c r="BO22" s="252"/>
      <c r="BP22" s="252"/>
      <c r="BQ22" s="261">
        <v>16</v>
      </c>
      <c r="BR22" s="262"/>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3"/>
    </row>
    <row r="23" spans="1:131" s="254" customFormat="1" ht="26.25" customHeight="1" thickBot="1" x14ac:dyDescent="0.2">
      <c r="A23" s="263" t="s">
        <v>401</v>
      </c>
      <c r="B23" s="838" t="s">
        <v>402</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147</v>
      </c>
      <c r="AG23" s="842"/>
      <c r="AH23" s="842"/>
      <c r="AI23" s="842"/>
      <c r="AJ23" s="845"/>
      <c r="AK23" s="846"/>
      <c r="AL23" s="847"/>
      <c r="AM23" s="847"/>
      <c r="AN23" s="847"/>
      <c r="AO23" s="847"/>
      <c r="AP23" s="842"/>
      <c r="AQ23" s="842"/>
      <c r="AR23" s="842"/>
      <c r="AS23" s="842"/>
      <c r="AT23" s="842"/>
      <c r="AU23" s="848"/>
      <c r="AV23" s="848"/>
      <c r="AW23" s="848"/>
      <c r="AX23" s="848"/>
      <c r="AY23" s="849"/>
      <c r="AZ23" s="857" t="s">
        <v>129</v>
      </c>
      <c r="BA23" s="858"/>
      <c r="BB23" s="858"/>
      <c r="BC23" s="858"/>
      <c r="BD23" s="859"/>
      <c r="BE23" s="252"/>
      <c r="BF23" s="252"/>
      <c r="BG23" s="252"/>
      <c r="BH23" s="252"/>
      <c r="BI23" s="252"/>
      <c r="BJ23" s="252"/>
      <c r="BK23" s="252"/>
      <c r="BL23" s="252"/>
      <c r="BM23" s="252"/>
      <c r="BN23" s="252"/>
      <c r="BO23" s="252"/>
      <c r="BP23" s="252"/>
      <c r="BQ23" s="261">
        <v>17</v>
      </c>
      <c r="BR23" s="262"/>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3"/>
    </row>
    <row r="24" spans="1:131" s="254" customFormat="1" ht="26.25" customHeight="1" x14ac:dyDescent="0.15">
      <c r="A24" s="856" t="s">
        <v>403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1"/>
      <c r="BA24" s="251"/>
      <c r="BB24" s="251"/>
      <c r="BC24" s="251"/>
      <c r="BD24" s="251"/>
      <c r="BE24" s="252"/>
      <c r="BF24" s="252"/>
      <c r="BG24" s="252"/>
      <c r="BH24" s="252"/>
      <c r="BI24" s="252"/>
      <c r="BJ24" s="252"/>
      <c r="BK24" s="252"/>
      <c r="BL24" s="252"/>
      <c r="BM24" s="252"/>
      <c r="BN24" s="252"/>
      <c r="BO24" s="252"/>
      <c r="BP24" s="252"/>
      <c r="BQ24" s="261">
        <v>18</v>
      </c>
      <c r="BR24" s="262"/>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3"/>
    </row>
    <row r="25" spans="1:131" s="246" customFormat="1" ht="26.25" customHeight="1" thickBot="1" x14ac:dyDescent="0.2">
      <c r="A25" s="797" t="s">
        <v>404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1"/>
      <c r="BK25" s="251"/>
      <c r="BL25" s="251"/>
      <c r="BM25" s="251"/>
      <c r="BN25" s="251"/>
      <c r="BO25" s="264"/>
      <c r="BP25" s="264"/>
      <c r="BQ25" s="261">
        <v>19</v>
      </c>
      <c r="BR25" s="262"/>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5"/>
    </row>
    <row r="26" spans="1:131" s="246" customFormat="1" ht="26.25" customHeight="1" x14ac:dyDescent="0.15">
      <c r="A26" s="788" t="s">
        <v>381</v>
      </c>
      <c r="B26" s="789"/>
      <c r="C26" s="789"/>
      <c r="D26" s="789"/>
      <c r="E26" s="789"/>
      <c r="F26" s="789"/>
      <c r="G26" s="789"/>
      <c r="H26" s="789"/>
      <c r="I26" s="789"/>
      <c r="J26" s="789"/>
      <c r="K26" s="789"/>
      <c r="L26" s="789"/>
      <c r="M26" s="789"/>
      <c r="N26" s="789"/>
      <c r="O26" s="789"/>
      <c r="P26" s="790"/>
      <c r="Q26" s="765" t="s">
        <v>405</v>
      </c>
      <c r="R26" s="766"/>
      <c r="S26" s="766"/>
      <c r="T26" s="766"/>
      <c r="U26" s="767"/>
      <c r="V26" s="765" t="s">
        <v>406</v>
      </c>
      <c r="W26" s="766"/>
      <c r="X26" s="766"/>
      <c r="Y26" s="766"/>
      <c r="Z26" s="767"/>
      <c r="AA26" s="765" t="s">
        <v>407</v>
      </c>
      <c r="AB26" s="766"/>
      <c r="AC26" s="766"/>
      <c r="AD26" s="766"/>
      <c r="AE26" s="766"/>
      <c r="AF26" s="860" t="s">
        <v>408</v>
      </c>
      <c r="AG26" s="861"/>
      <c r="AH26" s="861"/>
      <c r="AI26" s="861"/>
      <c r="AJ26" s="862"/>
      <c r="AK26" s="766" t="s">
        <v>409</v>
      </c>
      <c r="AL26" s="766"/>
      <c r="AM26" s="766"/>
      <c r="AN26" s="766"/>
      <c r="AO26" s="767"/>
      <c r="AP26" s="765" t="s">
        <v>410</v>
      </c>
      <c r="AQ26" s="766"/>
      <c r="AR26" s="766"/>
      <c r="AS26" s="766"/>
      <c r="AT26" s="767"/>
      <c r="AU26" s="765" t="s">
        <v>411</v>
      </c>
      <c r="AV26" s="766"/>
      <c r="AW26" s="766"/>
      <c r="AX26" s="766"/>
      <c r="AY26" s="767"/>
      <c r="AZ26" s="765" t="s">
        <v>412</v>
      </c>
      <c r="BA26" s="766"/>
      <c r="BB26" s="766"/>
      <c r="BC26" s="766"/>
      <c r="BD26" s="767"/>
      <c r="BE26" s="765" t="s">
        <v>388</v>
      </c>
      <c r="BF26" s="766"/>
      <c r="BG26" s="766"/>
      <c r="BH26" s="766"/>
      <c r="BI26" s="777"/>
      <c r="BJ26" s="251"/>
      <c r="BK26" s="251"/>
      <c r="BL26" s="251"/>
      <c r="BM26" s="251"/>
      <c r="BN26" s="251"/>
      <c r="BO26" s="264"/>
      <c r="BP26" s="264"/>
      <c r="BQ26" s="261">
        <v>20</v>
      </c>
      <c r="BR26" s="262"/>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5"/>
    </row>
    <row r="27" spans="1:131" s="246"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1"/>
      <c r="BK27" s="251"/>
      <c r="BL27" s="251"/>
      <c r="BM27" s="251"/>
      <c r="BN27" s="251"/>
      <c r="BO27" s="264"/>
      <c r="BP27" s="264"/>
      <c r="BQ27" s="261">
        <v>21</v>
      </c>
      <c r="BR27" s="262"/>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5"/>
    </row>
    <row r="28" spans="1:131" s="246" customFormat="1" ht="26.25" customHeight="1" thickTop="1" x14ac:dyDescent="0.15">
      <c r="A28" s="265">
        <v>1</v>
      </c>
      <c r="B28" s="779" t="s">
        <v>413</v>
      </c>
      <c r="C28" s="780"/>
      <c r="D28" s="780"/>
      <c r="E28" s="780"/>
      <c r="F28" s="780"/>
      <c r="G28" s="780"/>
      <c r="H28" s="780"/>
      <c r="I28" s="780"/>
      <c r="J28" s="780"/>
      <c r="K28" s="780"/>
      <c r="L28" s="780"/>
      <c r="M28" s="780"/>
      <c r="N28" s="780"/>
      <c r="O28" s="780"/>
      <c r="P28" s="781"/>
      <c r="Q28" s="870">
        <v>856</v>
      </c>
      <c r="R28" s="871"/>
      <c r="S28" s="871"/>
      <c r="T28" s="871"/>
      <c r="U28" s="871"/>
      <c r="V28" s="871">
        <v>833</v>
      </c>
      <c r="W28" s="871"/>
      <c r="X28" s="871"/>
      <c r="Y28" s="871"/>
      <c r="Z28" s="871"/>
      <c r="AA28" s="871">
        <v>23</v>
      </c>
      <c r="AB28" s="871"/>
      <c r="AC28" s="871"/>
      <c r="AD28" s="871"/>
      <c r="AE28" s="872"/>
      <c r="AF28" s="873">
        <v>23</v>
      </c>
      <c r="AG28" s="871"/>
      <c r="AH28" s="871"/>
      <c r="AI28" s="871"/>
      <c r="AJ28" s="874"/>
      <c r="AK28" s="875">
        <v>64</v>
      </c>
      <c r="AL28" s="866"/>
      <c r="AM28" s="866"/>
      <c r="AN28" s="866"/>
      <c r="AO28" s="866"/>
      <c r="AP28" s="866" t="s">
        <v>605</v>
      </c>
      <c r="AQ28" s="866"/>
      <c r="AR28" s="866"/>
      <c r="AS28" s="866"/>
      <c r="AT28" s="866"/>
      <c r="AU28" s="866" t="s">
        <v>605</v>
      </c>
      <c r="AV28" s="866"/>
      <c r="AW28" s="866"/>
      <c r="AX28" s="866"/>
      <c r="AY28" s="866"/>
      <c r="AZ28" s="867" t="s">
        <v>605</v>
      </c>
      <c r="BA28" s="867"/>
      <c r="BB28" s="867"/>
      <c r="BC28" s="867"/>
      <c r="BD28" s="867"/>
      <c r="BE28" s="868"/>
      <c r="BF28" s="868"/>
      <c r="BG28" s="868"/>
      <c r="BH28" s="868"/>
      <c r="BI28" s="869"/>
      <c r="BJ28" s="251"/>
      <c r="BK28" s="251"/>
      <c r="BL28" s="251"/>
      <c r="BM28" s="251"/>
      <c r="BN28" s="251"/>
      <c r="BO28" s="264"/>
      <c r="BP28" s="264"/>
      <c r="BQ28" s="261">
        <v>22</v>
      </c>
      <c r="BR28" s="262"/>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5"/>
    </row>
    <row r="29" spans="1:131" s="246" customFormat="1" ht="26.25" customHeight="1" x14ac:dyDescent="0.15">
      <c r="A29" s="265">
        <v>2</v>
      </c>
      <c r="B29" s="803" t="s">
        <v>414</v>
      </c>
      <c r="C29" s="804"/>
      <c r="D29" s="804"/>
      <c r="E29" s="804"/>
      <c r="F29" s="804"/>
      <c r="G29" s="804"/>
      <c r="H29" s="804"/>
      <c r="I29" s="804"/>
      <c r="J29" s="804"/>
      <c r="K29" s="804"/>
      <c r="L29" s="804"/>
      <c r="M29" s="804"/>
      <c r="N29" s="804"/>
      <c r="O29" s="804"/>
      <c r="P29" s="805"/>
      <c r="Q29" s="806">
        <v>862</v>
      </c>
      <c r="R29" s="807"/>
      <c r="S29" s="807"/>
      <c r="T29" s="807"/>
      <c r="U29" s="807"/>
      <c r="V29" s="807">
        <v>831</v>
      </c>
      <c r="W29" s="807"/>
      <c r="X29" s="807"/>
      <c r="Y29" s="807"/>
      <c r="Z29" s="807"/>
      <c r="AA29" s="807">
        <v>31</v>
      </c>
      <c r="AB29" s="807"/>
      <c r="AC29" s="807"/>
      <c r="AD29" s="807"/>
      <c r="AE29" s="808"/>
      <c r="AF29" s="809">
        <v>30</v>
      </c>
      <c r="AG29" s="810"/>
      <c r="AH29" s="810"/>
      <c r="AI29" s="810"/>
      <c r="AJ29" s="811"/>
      <c r="AK29" s="878">
        <v>128</v>
      </c>
      <c r="AL29" s="879"/>
      <c r="AM29" s="879"/>
      <c r="AN29" s="879"/>
      <c r="AO29" s="879"/>
      <c r="AP29" s="879" t="s">
        <v>605</v>
      </c>
      <c r="AQ29" s="879"/>
      <c r="AR29" s="879"/>
      <c r="AS29" s="879"/>
      <c r="AT29" s="879"/>
      <c r="AU29" s="879" t="s">
        <v>605</v>
      </c>
      <c r="AV29" s="879"/>
      <c r="AW29" s="879"/>
      <c r="AX29" s="879"/>
      <c r="AY29" s="879"/>
      <c r="AZ29" s="880" t="s">
        <v>605</v>
      </c>
      <c r="BA29" s="880"/>
      <c r="BB29" s="880"/>
      <c r="BC29" s="880"/>
      <c r="BD29" s="880"/>
      <c r="BE29" s="876"/>
      <c r="BF29" s="876"/>
      <c r="BG29" s="876"/>
      <c r="BH29" s="876"/>
      <c r="BI29" s="877"/>
      <c r="BJ29" s="251"/>
      <c r="BK29" s="251"/>
      <c r="BL29" s="251"/>
      <c r="BM29" s="251"/>
      <c r="BN29" s="251"/>
      <c r="BO29" s="264"/>
      <c r="BP29" s="264"/>
      <c r="BQ29" s="261">
        <v>23</v>
      </c>
      <c r="BR29" s="262"/>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5"/>
    </row>
    <row r="30" spans="1:131" s="246" customFormat="1" ht="26.25" customHeight="1" x14ac:dyDescent="0.15">
      <c r="A30" s="265">
        <v>3</v>
      </c>
      <c r="B30" s="803" t="s">
        <v>415</v>
      </c>
      <c r="C30" s="804"/>
      <c r="D30" s="804"/>
      <c r="E30" s="804"/>
      <c r="F30" s="804"/>
      <c r="G30" s="804"/>
      <c r="H30" s="804"/>
      <c r="I30" s="804"/>
      <c r="J30" s="804"/>
      <c r="K30" s="804"/>
      <c r="L30" s="804"/>
      <c r="M30" s="804"/>
      <c r="N30" s="804"/>
      <c r="O30" s="804"/>
      <c r="P30" s="805"/>
      <c r="Q30" s="806">
        <v>96</v>
      </c>
      <c r="R30" s="807"/>
      <c r="S30" s="807"/>
      <c r="T30" s="807"/>
      <c r="U30" s="807"/>
      <c r="V30" s="807">
        <v>95</v>
      </c>
      <c r="W30" s="807"/>
      <c r="X30" s="807"/>
      <c r="Y30" s="807"/>
      <c r="Z30" s="807"/>
      <c r="AA30" s="807">
        <v>1</v>
      </c>
      <c r="AB30" s="807"/>
      <c r="AC30" s="807"/>
      <c r="AD30" s="807"/>
      <c r="AE30" s="808"/>
      <c r="AF30" s="809">
        <v>0</v>
      </c>
      <c r="AG30" s="810"/>
      <c r="AH30" s="810"/>
      <c r="AI30" s="810"/>
      <c r="AJ30" s="811"/>
      <c r="AK30" s="878">
        <v>32</v>
      </c>
      <c r="AL30" s="879"/>
      <c r="AM30" s="879"/>
      <c r="AN30" s="879"/>
      <c r="AO30" s="879"/>
      <c r="AP30" s="879" t="s">
        <v>605</v>
      </c>
      <c r="AQ30" s="879"/>
      <c r="AR30" s="879"/>
      <c r="AS30" s="879"/>
      <c r="AT30" s="879"/>
      <c r="AU30" s="879" t="s">
        <v>605</v>
      </c>
      <c r="AV30" s="879"/>
      <c r="AW30" s="879"/>
      <c r="AX30" s="879"/>
      <c r="AY30" s="879"/>
      <c r="AZ30" s="880" t="s">
        <v>605</v>
      </c>
      <c r="BA30" s="880"/>
      <c r="BB30" s="880"/>
      <c r="BC30" s="880"/>
      <c r="BD30" s="880"/>
      <c r="BE30" s="876"/>
      <c r="BF30" s="876"/>
      <c r="BG30" s="876"/>
      <c r="BH30" s="876"/>
      <c r="BI30" s="877"/>
      <c r="BJ30" s="251"/>
      <c r="BK30" s="251"/>
      <c r="BL30" s="251"/>
      <c r="BM30" s="251"/>
      <c r="BN30" s="251"/>
      <c r="BO30" s="264"/>
      <c r="BP30" s="264"/>
      <c r="BQ30" s="261">
        <v>24</v>
      </c>
      <c r="BR30" s="262"/>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5"/>
    </row>
    <row r="31" spans="1:131" s="246" customFormat="1" ht="26.25" customHeight="1" x14ac:dyDescent="0.15">
      <c r="A31" s="265">
        <v>4</v>
      </c>
      <c r="B31" s="803" t="s">
        <v>416</v>
      </c>
      <c r="C31" s="804"/>
      <c r="D31" s="804"/>
      <c r="E31" s="804"/>
      <c r="F31" s="804"/>
      <c r="G31" s="804"/>
      <c r="H31" s="804"/>
      <c r="I31" s="804"/>
      <c r="J31" s="804"/>
      <c r="K31" s="804"/>
      <c r="L31" s="804"/>
      <c r="M31" s="804"/>
      <c r="N31" s="804"/>
      <c r="O31" s="804"/>
      <c r="P31" s="805"/>
      <c r="Q31" s="806">
        <v>183</v>
      </c>
      <c r="R31" s="807"/>
      <c r="S31" s="807"/>
      <c r="T31" s="807"/>
      <c r="U31" s="807"/>
      <c r="V31" s="807">
        <v>171</v>
      </c>
      <c r="W31" s="807"/>
      <c r="X31" s="807"/>
      <c r="Y31" s="807"/>
      <c r="Z31" s="807"/>
      <c r="AA31" s="807">
        <v>12</v>
      </c>
      <c r="AB31" s="807"/>
      <c r="AC31" s="807"/>
      <c r="AD31" s="807"/>
      <c r="AE31" s="808"/>
      <c r="AF31" s="809">
        <v>215</v>
      </c>
      <c r="AG31" s="810"/>
      <c r="AH31" s="810"/>
      <c r="AI31" s="810"/>
      <c r="AJ31" s="811"/>
      <c r="AK31" s="878">
        <v>22</v>
      </c>
      <c r="AL31" s="879"/>
      <c r="AM31" s="879"/>
      <c r="AN31" s="879"/>
      <c r="AO31" s="879"/>
      <c r="AP31" s="879">
        <v>262</v>
      </c>
      <c r="AQ31" s="879"/>
      <c r="AR31" s="879"/>
      <c r="AS31" s="879"/>
      <c r="AT31" s="879"/>
      <c r="AU31" s="879">
        <v>146</v>
      </c>
      <c r="AV31" s="879"/>
      <c r="AW31" s="879"/>
      <c r="AX31" s="879"/>
      <c r="AY31" s="879"/>
      <c r="AZ31" s="880" t="s">
        <v>605</v>
      </c>
      <c r="BA31" s="880"/>
      <c r="BB31" s="880"/>
      <c r="BC31" s="880"/>
      <c r="BD31" s="880"/>
      <c r="BE31" s="876" t="s">
        <v>417</v>
      </c>
      <c r="BF31" s="876"/>
      <c r="BG31" s="876"/>
      <c r="BH31" s="876"/>
      <c r="BI31" s="877"/>
      <c r="BJ31" s="251"/>
      <c r="BK31" s="251"/>
      <c r="BL31" s="251"/>
      <c r="BM31" s="251"/>
      <c r="BN31" s="251"/>
      <c r="BO31" s="264"/>
      <c r="BP31" s="264"/>
      <c r="BQ31" s="261">
        <v>25</v>
      </c>
      <c r="BR31" s="262"/>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5"/>
    </row>
    <row r="32" spans="1:131" s="246" customFormat="1" ht="26.25" customHeight="1" x14ac:dyDescent="0.15">
      <c r="A32" s="265">
        <v>5</v>
      </c>
      <c r="B32" s="803" t="s">
        <v>418</v>
      </c>
      <c r="C32" s="804"/>
      <c r="D32" s="804"/>
      <c r="E32" s="804"/>
      <c r="F32" s="804"/>
      <c r="G32" s="804"/>
      <c r="H32" s="804"/>
      <c r="I32" s="804"/>
      <c r="J32" s="804"/>
      <c r="K32" s="804"/>
      <c r="L32" s="804"/>
      <c r="M32" s="804"/>
      <c r="N32" s="804"/>
      <c r="O32" s="804"/>
      <c r="P32" s="805"/>
      <c r="Q32" s="806">
        <v>203</v>
      </c>
      <c r="R32" s="807"/>
      <c r="S32" s="807"/>
      <c r="T32" s="807"/>
      <c r="U32" s="807"/>
      <c r="V32" s="807">
        <v>200</v>
      </c>
      <c r="W32" s="807"/>
      <c r="X32" s="807"/>
      <c r="Y32" s="807"/>
      <c r="Z32" s="807"/>
      <c r="AA32" s="807">
        <v>3</v>
      </c>
      <c r="AB32" s="807"/>
      <c r="AC32" s="807"/>
      <c r="AD32" s="807"/>
      <c r="AE32" s="808"/>
      <c r="AF32" s="809">
        <v>2</v>
      </c>
      <c r="AG32" s="810"/>
      <c r="AH32" s="810"/>
      <c r="AI32" s="810"/>
      <c r="AJ32" s="811"/>
      <c r="AK32" s="878">
        <v>85</v>
      </c>
      <c r="AL32" s="879"/>
      <c r="AM32" s="879"/>
      <c r="AN32" s="879"/>
      <c r="AO32" s="879"/>
      <c r="AP32" s="879">
        <v>706</v>
      </c>
      <c r="AQ32" s="879"/>
      <c r="AR32" s="879"/>
      <c r="AS32" s="879"/>
      <c r="AT32" s="879"/>
      <c r="AU32" s="879">
        <v>598</v>
      </c>
      <c r="AV32" s="879"/>
      <c r="AW32" s="879"/>
      <c r="AX32" s="879"/>
      <c r="AY32" s="879"/>
      <c r="AZ32" s="880" t="s">
        <v>605</v>
      </c>
      <c r="BA32" s="880"/>
      <c r="BB32" s="880"/>
      <c r="BC32" s="880"/>
      <c r="BD32" s="880"/>
      <c r="BE32" s="876" t="s">
        <v>419</v>
      </c>
      <c r="BF32" s="876"/>
      <c r="BG32" s="876"/>
      <c r="BH32" s="876"/>
      <c r="BI32" s="877"/>
      <c r="BJ32" s="251"/>
      <c r="BK32" s="251"/>
      <c r="BL32" s="251"/>
      <c r="BM32" s="251"/>
      <c r="BN32" s="251"/>
      <c r="BO32" s="264"/>
      <c r="BP32" s="264"/>
      <c r="BQ32" s="261">
        <v>26</v>
      </c>
      <c r="BR32" s="262"/>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5"/>
    </row>
    <row r="33" spans="1:131" s="246" customFormat="1" ht="26.25" customHeight="1" x14ac:dyDescent="0.15">
      <c r="A33" s="265">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1"/>
      <c r="BK33" s="251"/>
      <c r="BL33" s="251"/>
      <c r="BM33" s="251"/>
      <c r="BN33" s="251"/>
      <c r="BO33" s="264"/>
      <c r="BP33" s="264"/>
      <c r="BQ33" s="261">
        <v>27</v>
      </c>
      <c r="BR33" s="262"/>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5"/>
    </row>
    <row r="34" spans="1:131" s="246" customFormat="1" ht="26.25" customHeight="1" x14ac:dyDescent="0.15">
      <c r="A34" s="265">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1"/>
      <c r="BK34" s="251"/>
      <c r="BL34" s="251"/>
      <c r="BM34" s="251"/>
      <c r="BN34" s="251"/>
      <c r="BO34" s="264"/>
      <c r="BP34" s="264"/>
      <c r="BQ34" s="261">
        <v>28</v>
      </c>
      <c r="BR34" s="262"/>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5"/>
    </row>
    <row r="35" spans="1:131" s="246" customFormat="1" ht="26.25" customHeight="1" x14ac:dyDescent="0.15">
      <c r="A35" s="265">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1"/>
      <c r="BK35" s="251"/>
      <c r="BL35" s="251"/>
      <c r="BM35" s="251"/>
      <c r="BN35" s="251"/>
      <c r="BO35" s="264"/>
      <c r="BP35" s="264"/>
      <c r="BQ35" s="261">
        <v>29</v>
      </c>
      <c r="BR35" s="262"/>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5"/>
    </row>
    <row r="36" spans="1:131" s="246" customFormat="1" ht="26.25" customHeight="1" x14ac:dyDescent="0.15">
      <c r="A36" s="265">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1"/>
      <c r="BK36" s="251"/>
      <c r="BL36" s="251"/>
      <c r="BM36" s="251"/>
      <c r="BN36" s="251"/>
      <c r="BO36" s="264"/>
      <c r="BP36" s="264"/>
      <c r="BQ36" s="261">
        <v>30</v>
      </c>
      <c r="BR36" s="262"/>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5"/>
    </row>
    <row r="37" spans="1:131" s="246" customFormat="1" ht="26.25" customHeight="1" x14ac:dyDescent="0.15">
      <c r="A37" s="265">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1"/>
      <c r="BK37" s="251"/>
      <c r="BL37" s="251"/>
      <c r="BM37" s="251"/>
      <c r="BN37" s="251"/>
      <c r="BO37" s="264"/>
      <c r="BP37" s="264"/>
      <c r="BQ37" s="261">
        <v>31</v>
      </c>
      <c r="BR37" s="262"/>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5"/>
    </row>
    <row r="38" spans="1:131" s="246" customFormat="1" ht="26.25" customHeight="1" x14ac:dyDescent="0.15">
      <c r="A38" s="265">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1"/>
      <c r="BK38" s="251"/>
      <c r="BL38" s="251"/>
      <c r="BM38" s="251"/>
      <c r="BN38" s="251"/>
      <c r="BO38" s="264"/>
      <c r="BP38" s="264"/>
      <c r="BQ38" s="261">
        <v>32</v>
      </c>
      <c r="BR38" s="262"/>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5"/>
    </row>
    <row r="39" spans="1:131" s="246" customFormat="1" ht="26.25" customHeight="1" x14ac:dyDescent="0.15">
      <c r="A39" s="265">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1"/>
      <c r="BK39" s="251"/>
      <c r="BL39" s="251"/>
      <c r="BM39" s="251"/>
      <c r="BN39" s="251"/>
      <c r="BO39" s="264"/>
      <c r="BP39" s="264"/>
      <c r="BQ39" s="261">
        <v>33</v>
      </c>
      <c r="BR39" s="262"/>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5"/>
    </row>
    <row r="40" spans="1:131" s="246" customFormat="1" ht="26.25" customHeight="1" x14ac:dyDescent="0.15">
      <c r="A40" s="260">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1"/>
      <c r="BK40" s="251"/>
      <c r="BL40" s="251"/>
      <c r="BM40" s="251"/>
      <c r="BN40" s="251"/>
      <c r="BO40" s="264"/>
      <c r="BP40" s="264"/>
      <c r="BQ40" s="261">
        <v>34</v>
      </c>
      <c r="BR40" s="262"/>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5"/>
    </row>
    <row r="41" spans="1:131" s="246" customFormat="1" ht="26.25" customHeight="1" x14ac:dyDescent="0.15">
      <c r="A41" s="260">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1"/>
      <c r="BK41" s="251"/>
      <c r="BL41" s="251"/>
      <c r="BM41" s="251"/>
      <c r="BN41" s="251"/>
      <c r="BO41" s="264"/>
      <c r="BP41" s="264"/>
      <c r="BQ41" s="261">
        <v>35</v>
      </c>
      <c r="BR41" s="262"/>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5"/>
    </row>
    <row r="42" spans="1:131" s="246" customFormat="1" ht="26.25" customHeight="1" x14ac:dyDescent="0.15">
      <c r="A42" s="260">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1"/>
      <c r="BK42" s="251"/>
      <c r="BL42" s="251"/>
      <c r="BM42" s="251"/>
      <c r="BN42" s="251"/>
      <c r="BO42" s="264"/>
      <c r="BP42" s="264"/>
      <c r="BQ42" s="261">
        <v>36</v>
      </c>
      <c r="BR42" s="262"/>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5"/>
    </row>
    <row r="43" spans="1:131" s="246" customFormat="1" ht="26.25" customHeight="1" x14ac:dyDescent="0.15">
      <c r="A43" s="260">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1"/>
      <c r="BK43" s="251"/>
      <c r="BL43" s="251"/>
      <c r="BM43" s="251"/>
      <c r="BN43" s="251"/>
      <c r="BO43" s="264"/>
      <c r="BP43" s="264"/>
      <c r="BQ43" s="261">
        <v>37</v>
      </c>
      <c r="BR43" s="262"/>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5"/>
    </row>
    <row r="44" spans="1:131" s="246" customFormat="1" ht="26.25" customHeight="1" x14ac:dyDescent="0.15">
      <c r="A44" s="260">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1"/>
      <c r="BK44" s="251"/>
      <c r="BL44" s="251"/>
      <c r="BM44" s="251"/>
      <c r="BN44" s="251"/>
      <c r="BO44" s="264"/>
      <c r="BP44" s="264"/>
      <c r="BQ44" s="261">
        <v>38</v>
      </c>
      <c r="BR44" s="262"/>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5"/>
    </row>
    <row r="45" spans="1:131" s="246" customFormat="1" ht="26.25" customHeight="1" x14ac:dyDescent="0.15">
      <c r="A45" s="260">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1"/>
      <c r="BK45" s="251"/>
      <c r="BL45" s="251"/>
      <c r="BM45" s="251"/>
      <c r="BN45" s="251"/>
      <c r="BO45" s="264"/>
      <c r="BP45" s="264"/>
      <c r="BQ45" s="261">
        <v>39</v>
      </c>
      <c r="BR45" s="262"/>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5"/>
    </row>
    <row r="46" spans="1:131" s="246" customFormat="1" ht="26.25" customHeight="1" x14ac:dyDescent="0.15">
      <c r="A46" s="260">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1"/>
      <c r="BK46" s="251"/>
      <c r="BL46" s="251"/>
      <c r="BM46" s="251"/>
      <c r="BN46" s="251"/>
      <c r="BO46" s="264"/>
      <c r="BP46" s="264"/>
      <c r="BQ46" s="261">
        <v>40</v>
      </c>
      <c r="BR46" s="262"/>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5"/>
    </row>
    <row r="47" spans="1:131" s="246" customFormat="1" ht="26.25" customHeight="1" x14ac:dyDescent="0.15">
      <c r="A47" s="260">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1"/>
      <c r="BK47" s="251"/>
      <c r="BL47" s="251"/>
      <c r="BM47" s="251"/>
      <c r="BN47" s="251"/>
      <c r="BO47" s="264"/>
      <c r="BP47" s="264"/>
      <c r="BQ47" s="261">
        <v>41</v>
      </c>
      <c r="BR47" s="262"/>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5"/>
    </row>
    <row r="48" spans="1:131" s="246" customFormat="1" ht="26.25" customHeight="1" x14ac:dyDescent="0.15">
      <c r="A48" s="260">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1"/>
      <c r="BK48" s="251"/>
      <c r="BL48" s="251"/>
      <c r="BM48" s="251"/>
      <c r="BN48" s="251"/>
      <c r="BO48" s="264"/>
      <c r="BP48" s="264"/>
      <c r="BQ48" s="261">
        <v>42</v>
      </c>
      <c r="BR48" s="262"/>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5"/>
    </row>
    <row r="49" spans="1:131" s="246" customFormat="1" ht="26.25" customHeight="1" x14ac:dyDescent="0.15">
      <c r="A49" s="260">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1"/>
      <c r="BK49" s="251"/>
      <c r="BL49" s="251"/>
      <c r="BM49" s="251"/>
      <c r="BN49" s="251"/>
      <c r="BO49" s="264"/>
      <c r="BP49" s="264"/>
      <c r="BQ49" s="261">
        <v>43</v>
      </c>
      <c r="BR49" s="262"/>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5"/>
    </row>
    <row r="50" spans="1:131" s="246" customFormat="1" ht="26.25" customHeight="1" x14ac:dyDescent="0.15">
      <c r="A50" s="260">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1"/>
      <c r="BK50" s="251"/>
      <c r="BL50" s="251"/>
      <c r="BM50" s="251"/>
      <c r="BN50" s="251"/>
      <c r="BO50" s="264"/>
      <c r="BP50" s="264"/>
      <c r="BQ50" s="261">
        <v>44</v>
      </c>
      <c r="BR50" s="262"/>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5"/>
    </row>
    <row r="51" spans="1:131" s="246" customFormat="1" ht="26.25" customHeight="1" x14ac:dyDescent="0.15">
      <c r="A51" s="260">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1"/>
      <c r="BK51" s="251"/>
      <c r="BL51" s="251"/>
      <c r="BM51" s="251"/>
      <c r="BN51" s="251"/>
      <c r="BO51" s="264"/>
      <c r="BP51" s="264"/>
      <c r="BQ51" s="261">
        <v>45</v>
      </c>
      <c r="BR51" s="262"/>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5"/>
    </row>
    <row r="52" spans="1:131" s="246" customFormat="1" ht="26.25" customHeight="1" x14ac:dyDescent="0.15">
      <c r="A52" s="260">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1"/>
      <c r="BK52" s="251"/>
      <c r="BL52" s="251"/>
      <c r="BM52" s="251"/>
      <c r="BN52" s="251"/>
      <c r="BO52" s="264"/>
      <c r="BP52" s="264"/>
      <c r="BQ52" s="261">
        <v>46</v>
      </c>
      <c r="BR52" s="262"/>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5"/>
    </row>
    <row r="53" spans="1:131" s="246" customFormat="1" ht="26.25" customHeight="1" x14ac:dyDescent="0.15">
      <c r="A53" s="260">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1"/>
      <c r="BK53" s="251"/>
      <c r="BL53" s="251"/>
      <c r="BM53" s="251"/>
      <c r="BN53" s="251"/>
      <c r="BO53" s="264"/>
      <c r="BP53" s="264"/>
      <c r="BQ53" s="261">
        <v>47</v>
      </c>
      <c r="BR53" s="262"/>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5"/>
    </row>
    <row r="54" spans="1:131" s="246" customFormat="1" ht="26.25" customHeight="1" x14ac:dyDescent="0.15">
      <c r="A54" s="260">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1"/>
      <c r="BK54" s="251"/>
      <c r="BL54" s="251"/>
      <c r="BM54" s="251"/>
      <c r="BN54" s="251"/>
      <c r="BO54" s="264"/>
      <c r="BP54" s="264"/>
      <c r="BQ54" s="261">
        <v>48</v>
      </c>
      <c r="BR54" s="262"/>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5"/>
    </row>
    <row r="55" spans="1:131" s="246" customFormat="1" ht="26.25" customHeight="1" x14ac:dyDescent="0.15">
      <c r="A55" s="260">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1"/>
      <c r="BK55" s="251"/>
      <c r="BL55" s="251"/>
      <c r="BM55" s="251"/>
      <c r="BN55" s="251"/>
      <c r="BO55" s="264"/>
      <c r="BP55" s="264"/>
      <c r="BQ55" s="261">
        <v>49</v>
      </c>
      <c r="BR55" s="262"/>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5"/>
    </row>
    <row r="56" spans="1:131" s="246" customFormat="1" ht="26.25" customHeight="1" x14ac:dyDescent="0.15">
      <c r="A56" s="260">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1"/>
      <c r="BK56" s="251"/>
      <c r="BL56" s="251"/>
      <c r="BM56" s="251"/>
      <c r="BN56" s="251"/>
      <c r="BO56" s="264"/>
      <c r="BP56" s="264"/>
      <c r="BQ56" s="261">
        <v>50</v>
      </c>
      <c r="BR56" s="262"/>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5"/>
    </row>
    <row r="57" spans="1:131" s="246" customFormat="1" ht="26.25" customHeight="1" x14ac:dyDescent="0.15">
      <c r="A57" s="260">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1"/>
      <c r="BK57" s="251"/>
      <c r="BL57" s="251"/>
      <c r="BM57" s="251"/>
      <c r="BN57" s="251"/>
      <c r="BO57" s="264"/>
      <c r="BP57" s="264"/>
      <c r="BQ57" s="261">
        <v>51</v>
      </c>
      <c r="BR57" s="262"/>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5"/>
    </row>
    <row r="58" spans="1:131" s="246" customFormat="1" ht="26.25" customHeight="1" x14ac:dyDescent="0.15">
      <c r="A58" s="260">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1"/>
      <c r="BK58" s="251"/>
      <c r="BL58" s="251"/>
      <c r="BM58" s="251"/>
      <c r="BN58" s="251"/>
      <c r="BO58" s="264"/>
      <c r="BP58" s="264"/>
      <c r="BQ58" s="261">
        <v>52</v>
      </c>
      <c r="BR58" s="262"/>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5"/>
    </row>
    <row r="59" spans="1:131" s="246" customFormat="1" ht="26.25" customHeight="1" x14ac:dyDescent="0.15">
      <c r="A59" s="260">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1"/>
      <c r="BK59" s="251"/>
      <c r="BL59" s="251"/>
      <c r="BM59" s="251"/>
      <c r="BN59" s="251"/>
      <c r="BO59" s="264"/>
      <c r="BP59" s="264"/>
      <c r="BQ59" s="261">
        <v>53</v>
      </c>
      <c r="BR59" s="262"/>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5"/>
    </row>
    <row r="60" spans="1:131" s="246" customFormat="1" ht="26.25" customHeight="1" x14ac:dyDescent="0.15">
      <c r="A60" s="260">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1"/>
      <c r="BK60" s="251"/>
      <c r="BL60" s="251"/>
      <c r="BM60" s="251"/>
      <c r="BN60" s="251"/>
      <c r="BO60" s="264"/>
      <c r="BP60" s="264"/>
      <c r="BQ60" s="261">
        <v>54</v>
      </c>
      <c r="BR60" s="262"/>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5"/>
    </row>
    <row r="61" spans="1:131" s="246" customFormat="1" ht="26.25" customHeight="1" thickBot="1" x14ac:dyDescent="0.2">
      <c r="A61" s="260">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1"/>
      <c r="BK61" s="251"/>
      <c r="BL61" s="251"/>
      <c r="BM61" s="251"/>
      <c r="BN61" s="251"/>
      <c r="BO61" s="264"/>
      <c r="BP61" s="264"/>
      <c r="BQ61" s="261">
        <v>55</v>
      </c>
      <c r="BR61" s="262"/>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5"/>
    </row>
    <row r="62" spans="1:131" s="246" customFormat="1" ht="26.25" customHeight="1" x14ac:dyDescent="0.15">
      <c r="A62" s="260">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420</v>
      </c>
      <c r="BK62" s="854"/>
      <c r="BL62" s="854"/>
      <c r="BM62" s="854"/>
      <c r="BN62" s="855"/>
      <c r="BO62" s="264"/>
      <c r="BP62" s="264"/>
      <c r="BQ62" s="261">
        <v>56</v>
      </c>
      <c r="BR62" s="262"/>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5"/>
    </row>
    <row r="63" spans="1:131" s="246" customFormat="1" ht="26.25" customHeight="1" thickBot="1" x14ac:dyDescent="0.2">
      <c r="A63" s="263" t="s">
        <v>401</v>
      </c>
      <c r="B63" s="838" t="s">
        <v>421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272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422</v>
      </c>
      <c r="BK63" s="898"/>
      <c r="BL63" s="898"/>
      <c r="BM63" s="898"/>
      <c r="BN63" s="899"/>
      <c r="BO63" s="264"/>
      <c r="BP63" s="264"/>
      <c r="BQ63" s="261">
        <v>57</v>
      </c>
      <c r="BR63" s="262"/>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5"/>
    </row>
    <row r="65" spans="1:131" s="246" customFormat="1" ht="26.25" customHeight="1" thickBot="1" x14ac:dyDescent="0.2">
      <c r="A65" s="251" t="s">
        <v>423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5"/>
    </row>
    <row r="66" spans="1:131" s="246"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0" t="s">
        <v>428</v>
      </c>
      <c r="AG66" s="861"/>
      <c r="AH66" s="861"/>
      <c r="AI66" s="861"/>
      <c r="AJ66" s="901"/>
      <c r="AK66" s="765" t="s">
        <v>429</v>
      </c>
      <c r="AL66" s="789"/>
      <c r="AM66" s="789"/>
      <c r="AN66" s="789"/>
      <c r="AO66" s="790"/>
      <c r="AP66" s="765" t="s">
        <v>430</v>
      </c>
      <c r="AQ66" s="766"/>
      <c r="AR66" s="766"/>
      <c r="AS66" s="766"/>
      <c r="AT66" s="767"/>
      <c r="AU66" s="765" t="s">
        <v>431</v>
      </c>
      <c r="AV66" s="766"/>
      <c r="AW66" s="766"/>
      <c r="AX66" s="766"/>
      <c r="AY66" s="767"/>
      <c r="AZ66" s="765" t="s">
        <v>388</v>
      </c>
      <c r="BA66" s="766"/>
      <c r="BB66" s="766"/>
      <c r="BC66" s="766"/>
      <c r="BD66" s="777"/>
      <c r="BE66" s="264"/>
      <c r="BF66" s="264"/>
      <c r="BG66" s="264"/>
      <c r="BH66" s="264"/>
      <c r="BI66" s="264"/>
      <c r="BJ66" s="264"/>
      <c r="BK66" s="264"/>
      <c r="BL66" s="264"/>
      <c r="BM66" s="264"/>
      <c r="BN66" s="264"/>
      <c r="BO66" s="264"/>
      <c r="BP66" s="264"/>
      <c r="BQ66" s="261">
        <v>60</v>
      </c>
      <c r="BR66" s="266"/>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5"/>
    </row>
    <row r="67" spans="1:131" s="246"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4"/>
      <c r="BF67" s="264"/>
      <c r="BG67" s="264"/>
      <c r="BH67" s="264"/>
      <c r="BI67" s="264"/>
      <c r="BJ67" s="264"/>
      <c r="BK67" s="264"/>
      <c r="BL67" s="264"/>
      <c r="BM67" s="264"/>
      <c r="BN67" s="264"/>
      <c r="BO67" s="264"/>
      <c r="BP67" s="264"/>
      <c r="BQ67" s="261">
        <v>61</v>
      </c>
      <c r="BR67" s="266"/>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5"/>
    </row>
    <row r="68" spans="1:131" s="246" customFormat="1" ht="26.25" customHeight="1" thickTop="1" x14ac:dyDescent="0.15">
      <c r="A68" s="257">
        <v>1</v>
      </c>
      <c r="B68" s="917" t="s">
        <v>606</v>
      </c>
      <c r="C68" s="918"/>
      <c r="D68" s="918"/>
      <c r="E68" s="918"/>
      <c r="F68" s="918"/>
      <c r="G68" s="918"/>
      <c r="H68" s="918"/>
      <c r="I68" s="918"/>
      <c r="J68" s="918"/>
      <c r="K68" s="918"/>
      <c r="L68" s="918"/>
      <c r="M68" s="918"/>
      <c r="N68" s="918"/>
      <c r="O68" s="918"/>
      <c r="P68" s="919"/>
      <c r="Q68" s="920">
        <v>30</v>
      </c>
      <c r="R68" s="914"/>
      <c r="S68" s="914"/>
      <c r="T68" s="914"/>
      <c r="U68" s="914"/>
      <c r="V68" s="914">
        <v>29</v>
      </c>
      <c r="W68" s="914"/>
      <c r="X68" s="914"/>
      <c r="Y68" s="914"/>
      <c r="Z68" s="914"/>
      <c r="AA68" s="914">
        <v>1</v>
      </c>
      <c r="AB68" s="914"/>
      <c r="AC68" s="914"/>
      <c r="AD68" s="914"/>
      <c r="AE68" s="914"/>
      <c r="AF68" s="914">
        <v>1</v>
      </c>
      <c r="AG68" s="914"/>
      <c r="AH68" s="914"/>
      <c r="AI68" s="914"/>
      <c r="AJ68" s="914"/>
      <c r="AK68" s="914" t="s">
        <v>605</v>
      </c>
      <c r="AL68" s="914"/>
      <c r="AM68" s="914"/>
      <c r="AN68" s="914"/>
      <c r="AO68" s="914"/>
      <c r="AP68" s="914" t="s">
        <v>605</v>
      </c>
      <c r="AQ68" s="914"/>
      <c r="AR68" s="914"/>
      <c r="AS68" s="914"/>
      <c r="AT68" s="914"/>
      <c r="AU68" s="914" t="s">
        <v>605</v>
      </c>
      <c r="AV68" s="914"/>
      <c r="AW68" s="914"/>
      <c r="AX68" s="914"/>
      <c r="AY68" s="914"/>
      <c r="AZ68" s="915"/>
      <c r="BA68" s="915"/>
      <c r="BB68" s="915"/>
      <c r="BC68" s="915"/>
      <c r="BD68" s="916"/>
      <c r="BE68" s="264"/>
      <c r="BF68" s="264"/>
      <c r="BG68" s="264"/>
      <c r="BH68" s="264"/>
      <c r="BI68" s="264"/>
      <c r="BJ68" s="264"/>
      <c r="BK68" s="264"/>
      <c r="BL68" s="264"/>
      <c r="BM68" s="264"/>
      <c r="BN68" s="264"/>
      <c r="BO68" s="264"/>
      <c r="BP68" s="264"/>
      <c r="BQ68" s="261">
        <v>62</v>
      </c>
      <c r="BR68" s="266"/>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5"/>
    </row>
    <row r="69" spans="1:131" s="246" customFormat="1" ht="26.25" customHeight="1" x14ac:dyDescent="0.15">
      <c r="A69" s="260">
        <v>2</v>
      </c>
      <c r="B69" s="921" t="s">
        <v>607</v>
      </c>
      <c r="C69" s="922"/>
      <c r="D69" s="922"/>
      <c r="E69" s="922"/>
      <c r="F69" s="922"/>
      <c r="G69" s="922"/>
      <c r="H69" s="922"/>
      <c r="I69" s="922"/>
      <c r="J69" s="922"/>
      <c r="K69" s="922"/>
      <c r="L69" s="922"/>
      <c r="M69" s="922"/>
      <c r="N69" s="922"/>
      <c r="O69" s="922"/>
      <c r="P69" s="923"/>
      <c r="Q69" s="924">
        <v>19</v>
      </c>
      <c r="R69" s="879"/>
      <c r="S69" s="879"/>
      <c r="T69" s="879"/>
      <c r="U69" s="879"/>
      <c r="V69" s="879">
        <v>15</v>
      </c>
      <c r="W69" s="879"/>
      <c r="X69" s="879"/>
      <c r="Y69" s="879"/>
      <c r="Z69" s="879"/>
      <c r="AA69" s="879">
        <v>4</v>
      </c>
      <c r="AB69" s="879"/>
      <c r="AC69" s="879"/>
      <c r="AD69" s="879"/>
      <c r="AE69" s="879"/>
      <c r="AF69" s="879">
        <v>3</v>
      </c>
      <c r="AG69" s="879"/>
      <c r="AH69" s="879"/>
      <c r="AI69" s="879"/>
      <c r="AJ69" s="879"/>
      <c r="AK69" s="879" t="s">
        <v>605</v>
      </c>
      <c r="AL69" s="879"/>
      <c r="AM69" s="879"/>
      <c r="AN69" s="879"/>
      <c r="AO69" s="879"/>
      <c r="AP69" s="879" t="s">
        <v>605</v>
      </c>
      <c r="AQ69" s="879"/>
      <c r="AR69" s="879"/>
      <c r="AS69" s="879"/>
      <c r="AT69" s="879"/>
      <c r="AU69" s="879" t="s">
        <v>605</v>
      </c>
      <c r="AV69" s="879"/>
      <c r="AW69" s="879"/>
      <c r="AX69" s="879"/>
      <c r="AY69" s="879"/>
      <c r="AZ69" s="925"/>
      <c r="BA69" s="925"/>
      <c r="BB69" s="925"/>
      <c r="BC69" s="925"/>
      <c r="BD69" s="926"/>
      <c r="BE69" s="264"/>
      <c r="BF69" s="264"/>
      <c r="BG69" s="264"/>
      <c r="BH69" s="264"/>
      <c r="BI69" s="264"/>
      <c r="BJ69" s="264"/>
      <c r="BK69" s="264"/>
      <c r="BL69" s="264"/>
      <c r="BM69" s="264"/>
      <c r="BN69" s="264"/>
      <c r="BO69" s="264"/>
      <c r="BP69" s="264"/>
      <c r="BQ69" s="261">
        <v>63</v>
      </c>
      <c r="BR69" s="266"/>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5"/>
    </row>
    <row r="70" spans="1:131" s="246" customFormat="1" ht="26.25" customHeight="1" x14ac:dyDescent="0.15">
      <c r="A70" s="260">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4"/>
      <c r="BF70" s="264"/>
      <c r="BG70" s="264"/>
      <c r="BH70" s="264"/>
      <c r="BI70" s="264"/>
      <c r="BJ70" s="264"/>
      <c r="BK70" s="264"/>
      <c r="BL70" s="264"/>
      <c r="BM70" s="264"/>
      <c r="BN70" s="264"/>
      <c r="BO70" s="264"/>
      <c r="BP70" s="264"/>
      <c r="BQ70" s="261">
        <v>64</v>
      </c>
      <c r="BR70" s="266"/>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5"/>
    </row>
    <row r="71" spans="1:131" s="246" customFormat="1" ht="26.25" customHeight="1" x14ac:dyDescent="0.15">
      <c r="A71" s="260">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4"/>
      <c r="BF71" s="264"/>
      <c r="BG71" s="264"/>
      <c r="BH71" s="264"/>
      <c r="BI71" s="264"/>
      <c r="BJ71" s="264"/>
      <c r="BK71" s="264"/>
      <c r="BL71" s="264"/>
      <c r="BM71" s="264"/>
      <c r="BN71" s="264"/>
      <c r="BO71" s="264"/>
      <c r="BP71" s="264"/>
      <c r="BQ71" s="261">
        <v>65</v>
      </c>
      <c r="BR71" s="266"/>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5"/>
    </row>
    <row r="72" spans="1:131" s="246" customFormat="1" ht="26.25" customHeight="1" x14ac:dyDescent="0.15">
      <c r="A72" s="260">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4"/>
      <c r="BF72" s="264"/>
      <c r="BG72" s="264"/>
      <c r="BH72" s="264"/>
      <c r="BI72" s="264"/>
      <c r="BJ72" s="264"/>
      <c r="BK72" s="264"/>
      <c r="BL72" s="264"/>
      <c r="BM72" s="264"/>
      <c r="BN72" s="264"/>
      <c r="BO72" s="264"/>
      <c r="BP72" s="264"/>
      <c r="BQ72" s="261">
        <v>66</v>
      </c>
      <c r="BR72" s="266"/>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5"/>
    </row>
    <row r="73" spans="1:131" s="246" customFormat="1" ht="26.25" customHeight="1" x14ac:dyDescent="0.15">
      <c r="A73" s="260">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4"/>
      <c r="BF73" s="264"/>
      <c r="BG73" s="264"/>
      <c r="BH73" s="264"/>
      <c r="BI73" s="264"/>
      <c r="BJ73" s="264"/>
      <c r="BK73" s="264"/>
      <c r="BL73" s="264"/>
      <c r="BM73" s="264"/>
      <c r="BN73" s="264"/>
      <c r="BO73" s="264"/>
      <c r="BP73" s="264"/>
      <c r="BQ73" s="261">
        <v>67</v>
      </c>
      <c r="BR73" s="266"/>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5"/>
    </row>
    <row r="74" spans="1:131" s="246" customFormat="1" ht="26.25" customHeight="1" x14ac:dyDescent="0.15">
      <c r="A74" s="260">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4"/>
      <c r="BF74" s="264"/>
      <c r="BG74" s="264"/>
      <c r="BH74" s="264"/>
      <c r="BI74" s="264"/>
      <c r="BJ74" s="264"/>
      <c r="BK74" s="264"/>
      <c r="BL74" s="264"/>
      <c r="BM74" s="264"/>
      <c r="BN74" s="264"/>
      <c r="BO74" s="264"/>
      <c r="BP74" s="264"/>
      <c r="BQ74" s="261">
        <v>68</v>
      </c>
      <c r="BR74" s="266"/>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5"/>
    </row>
    <row r="75" spans="1:131" s="246" customFormat="1" ht="26.25" customHeight="1" x14ac:dyDescent="0.15">
      <c r="A75" s="260">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4"/>
      <c r="BF75" s="264"/>
      <c r="BG75" s="264"/>
      <c r="BH75" s="264"/>
      <c r="BI75" s="264"/>
      <c r="BJ75" s="264"/>
      <c r="BK75" s="264"/>
      <c r="BL75" s="264"/>
      <c r="BM75" s="264"/>
      <c r="BN75" s="264"/>
      <c r="BO75" s="264"/>
      <c r="BP75" s="264"/>
      <c r="BQ75" s="261">
        <v>69</v>
      </c>
      <c r="BR75" s="266"/>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5"/>
    </row>
    <row r="76" spans="1:131" s="246" customFormat="1" ht="26.25" customHeight="1" x14ac:dyDescent="0.15">
      <c r="A76" s="260">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4"/>
      <c r="BF76" s="264"/>
      <c r="BG76" s="264"/>
      <c r="BH76" s="264"/>
      <c r="BI76" s="264"/>
      <c r="BJ76" s="264"/>
      <c r="BK76" s="264"/>
      <c r="BL76" s="264"/>
      <c r="BM76" s="264"/>
      <c r="BN76" s="264"/>
      <c r="BO76" s="264"/>
      <c r="BP76" s="264"/>
      <c r="BQ76" s="261">
        <v>70</v>
      </c>
      <c r="BR76" s="266"/>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5"/>
    </row>
    <row r="77" spans="1:131" s="246" customFormat="1" ht="26.25" customHeight="1" x14ac:dyDescent="0.15">
      <c r="A77" s="260">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4"/>
      <c r="BF77" s="264"/>
      <c r="BG77" s="264"/>
      <c r="BH77" s="264"/>
      <c r="BI77" s="264"/>
      <c r="BJ77" s="264"/>
      <c r="BK77" s="264"/>
      <c r="BL77" s="264"/>
      <c r="BM77" s="264"/>
      <c r="BN77" s="264"/>
      <c r="BO77" s="264"/>
      <c r="BP77" s="264"/>
      <c r="BQ77" s="261">
        <v>71</v>
      </c>
      <c r="BR77" s="266"/>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5"/>
    </row>
    <row r="78" spans="1:131" s="246" customFormat="1" ht="26.25" customHeight="1" x14ac:dyDescent="0.15">
      <c r="A78" s="260">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4"/>
      <c r="BF78" s="264"/>
      <c r="BG78" s="264"/>
      <c r="BH78" s="264"/>
      <c r="BI78" s="264"/>
      <c r="BJ78" s="267"/>
      <c r="BK78" s="267"/>
      <c r="BL78" s="267"/>
      <c r="BM78" s="267"/>
      <c r="BN78" s="267"/>
      <c r="BO78" s="264"/>
      <c r="BP78" s="264"/>
      <c r="BQ78" s="261">
        <v>72</v>
      </c>
      <c r="BR78" s="266"/>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5"/>
    </row>
    <row r="79" spans="1:131" s="246" customFormat="1" ht="26.25" customHeight="1" x14ac:dyDescent="0.15">
      <c r="A79" s="260">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4"/>
      <c r="BF79" s="264"/>
      <c r="BG79" s="264"/>
      <c r="BH79" s="264"/>
      <c r="BI79" s="264"/>
      <c r="BJ79" s="267"/>
      <c r="BK79" s="267"/>
      <c r="BL79" s="267"/>
      <c r="BM79" s="267"/>
      <c r="BN79" s="267"/>
      <c r="BO79" s="264"/>
      <c r="BP79" s="264"/>
      <c r="BQ79" s="261">
        <v>73</v>
      </c>
      <c r="BR79" s="266"/>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5"/>
    </row>
    <row r="80" spans="1:131" s="246" customFormat="1" ht="26.25" customHeight="1" x14ac:dyDescent="0.15">
      <c r="A80" s="260">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4"/>
      <c r="BF80" s="264"/>
      <c r="BG80" s="264"/>
      <c r="BH80" s="264"/>
      <c r="BI80" s="264"/>
      <c r="BJ80" s="264"/>
      <c r="BK80" s="264"/>
      <c r="BL80" s="264"/>
      <c r="BM80" s="264"/>
      <c r="BN80" s="264"/>
      <c r="BO80" s="264"/>
      <c r="BP80" s="264"/>
      <c r="BQ80" s="261">
        <v>74</v>
      </c>
      <c r="BR80" s="266"/>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5"/>
    </row>
    <row r="81" spans="1:131" s="246" customFormat="1" ht="26.25" customHeight="1" x14ac:dyDescent="0.15">
      <c r="A81" s="260">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4"/>
      <c r="BF81" s="264"/>
      <c r="BG81" s="264"/>
      <c r="BH81" s="264"/>
      <c r="BI81" s="264"/>
      <c r="BJ81" s="264"/>
      <c r="BK81" s="264"/>
      <c r="BL81" s="264"/>
      <c r="BM81" s="264"/>
      <c r="BN81" s="264"/>
      <c r="BO81" s="264"/>
      <c r="BP81" s="264"/>
      <c r="BQ81" s="261">
        <v>75</v>
      </c>
      <c r="BR81" s="266"/>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5"/>
    </row>
    <row r="82" spans="1:131" s="246" customFormat="1" ht="26.25" customHeight="1" x14ac:dyDescent="0.15">
      <c r="A82" s="260">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4"/>
      <c r="BF82" s="264"/>
      <c r="BG82" s="264"/>
      <c r="BH82" s="264"/>
      <c r="BI82" s="264"/>
      <c r="BJ82" s="264"/>
      <c r="BK82" s="264"/>
      <c r="BL82" s="264"/>
      <c r="BM82" s="264"/>
      <c r="BN82" s="264"/>
      <c r="BO82" s="264"/>
      <c r="BP82" s="264"/>
      <c r="BQ82" s="261">
        <v>76</v>
      </c>
      <c r="BR82" s="266"/>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5"/>
    </row>
    <row r="83" spans="1:131" s="246" customFormat="1" ht="26.25" customHeight="1" x14ac:dyDescent="0.15">
      <c r="A83" s="260">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4"/>
      <c r="BF83" s="264"/>
      <c r="BG83" s="264"/>
      <c r="BH83" s="264"/>
      <c r="BI83" s="264"/>
      <c r="BJ83" s="264"/>
      <c r="BK83" s="264"/>
      <c r="BL83" s="264"/>
      <c r="BM83" s="264"/>
      <c r="BN83" s="264"/>
      <c r="BO83" s="264"/>
      <c r="BP83" s="264"/>
      <c r="BQ83" s="261">
        <v>77</v>
      </c>
      <c r="BR83" s="266"/>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5"/>
    </row>
    <row r="84" spans="1:131" s="246" customFormat="1" ht="26.25" customHeight="1" x14ac:dyDescent="0.15">
      <c r="A84" s="260">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4"/>
      <c r="BF84" s="264"/>
      <c r="BG84" s="264"/>
      <c r="BH84" s="264"/>
      <c r="BI84" s="264"/>
      <c r="BJ84" s="264"/>
      <c r="BK84" s="264"/>
      <c r="BL84" s="264"/>
      <c r="BM84" s="264"/>
      <c r="BN84" s="264"/>
      <c r="BO84" s="264"/>
      <c r="BP84" s="264"/>
      <c r="BQ84" s="261">
        <v>78</v>
      </c>
      <c r="BR84" s="266"/>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5"/>
    </row>
    <row r="85" spans="1:131" s="246" customFormat="1" ht="26.25" customHeight="1" x14ac:dyDescent="0.15">
      <c r="A85" s="260">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4"/>
      <c r="BF85" s="264"/>
      <c r="BG85" s="264"/>
      <c r="BH85" s="264"/>
      <c r="BI85" s="264"/>
      <c r="BJ85" s="264"/>
      <c r="BK85" s="264"/>
      <c r="BL85" s="264"/>
      <c r="BM85" s="264"/>
      <c r="BN85" s="264"/>
      <c r="BO85" s="264"/>
      <c r="BP85" s="264"/>
      <c r="BQ85" s="261">
        <v>79</v>
      </c>
      <c r="BR85" s="266"/>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5"/>
    </row>
    <row r="86" spans="1:131" s="246" customFormat="1" ht="26.25" customHeight="1" x14ac:dyDescent="0.15">
      <c r="A86" s="260">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4"/>
      <c r="BF86" s="264"/>
      <c r="BG86" s="264"/>
      <c r="BH86" s="264"/>
      <c r="BI86" s="264"/>
      <c r="BJ86" s="264"/>
      <c r="BK86" s="264"/>
      <c r="BL86" s="264"/>
      <c r="BM86" s="264"/>
      <c r="BN86" s="264"/>
      <c r="BO86" s="264"/>
      <c r="BP86" s="264"/>
      <c r="BQ86" s="261">
        <v>80</v>
      </c>
      <c r="BR86" s="266"/>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5"/>
    </row>
    <row r="87" spans="1:131" s="246" customFormat="1" ht="26.25" customHeight="1" x14ac:dyDescent="0.15">
      <c r="A87" s="268">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4"/>
      <c r="BF87" s="264"/>
      <c r="BG87" s="264"/>
      <c r="BH87" s="264"/>
      <c r="BI87" s="264"/>
      <c r="BJ87" s="264"/>
      <c r="BK87" s="264"/>
      <c r="BL87" s="264"/>
      <c r="BM87" s="264"/>
      <c r="BN87" s="264"/>
      <c r="BO87" s="264"/>
      <c r="BP87" s="264"/>
      <c r="BQ87" s="261">
        <v>81</v>
      </c>
      <c r="BR87" s="266"/>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5"/>
    </row>
    <row r="88" spans="1:131" s="246" customFormat="1" ht="26.25" customHeight="1" thickBot="1" x14ac:dyDescent="0.2">
      <c r="A88" s="263" t="s">
        <v>401</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4"/>
      <c r="BF88" s="264"/>
      <c r="BG88" s="264"/>
      <c r="BH88" s="264"/>
      <c r="BI88" s="264"/>
      <c r="BJ88" s="264"/>
      <c r="BK88" s="264"/>
      <c r="BL88" s="264"/>
      <c r="BM88" s="264"/>
      <c r="BN88" s="264"/>
      <c r="BO88" s="264"/>
      <c r="BP88" s="264"/>
      <c r="BQ88" s="261">
        <v>82</v>
      </c>
      <c r="BR88" s="266"/>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401</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5"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318</v>
      </c>
      <c r="AG109" s="943"/>
      <c r="AH109" s="943"/>
      <c r="AI109" s="943"/>
      <c r="AJ109" s="944"/>
      <c r="AK109" s="942" t="s">
        <v>317</v>
      </c>
      <c r="AL109" s="943"/>
      <c r="AM109" s="943"/>
      <c r="AN109" s="943"/>
      <c r="AO109" s="944"/>
      <c r="AP109" s="942" t="s">
        <v>442</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318</v>
      </c>
      <c r="BW109" s="943"/>
      <c r="BX109" s="943"/>
      <c r="BY109" s="943"/>
      <c r="BZ109" s="944"/>
      <c r="CA109" s="942" t="s">
        <v>317</v>
      </c>
      <c r="CB109" s="943"/>
      <c r="CC109" s="943"/>
      <c r="CD109" s="943"/>
      <c r="CE109" s="944"/>
      <c r="CF109" s="963" t="s">
        <v>442</v>
      </c>
      <c r="CG109" s="963"/>
      <c r="CH109" s="963"/>
      <c r="CI109" s="963"/>
      <c r="CJ109" s="963"/>
      <c r="CK109" s="942" t="s">
        <v>443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318</v>
      </c>
      <c r="DM109" s="943"/>
      <c r="DN109" s="943"/>
      <c r="DO109" s="943"/>
      <c r="DP109" s="944"/>
      <c r="DQ109" s="942" t="s">
        <v>317</v>
      </c>
      <c r="DR109" s="943"/>
      <c r="DS109" s="943"/>
      <c r="DT109" s="943"/>
      <c r="DU109" s="944"/>
      <c r="DV109" s="942" t="s">
        <v>442</v>
      </c>
      <c r="DW109" s="943"/>
      <c r="DX109" s="943"/>
      <c r="DY109" s="943"/>
      <c r="DZ109" s="945"/>
    </row>
    <row r="110" spans="1:131" s="245" customFormat="1" ht="26.25" customHeight="1" x14ac:dyDescent="0.15">
      <c r="A110" s="946" t="s">
        <v>444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630120</v>
      </c>
      <c r="AB110" s="950"/>
      <c r="AC110" s="950"/>
      <c r="AD110" s="950"/>
      <c r="AE110" s="951"/>
      <c r="AF110" s="952">
        <v>644175</v>
      </c>
      <c r="AG110" s="950"/>
      <c r="AH110" s="950"/>
      <c r="AI110" s="950"/>
      <c r="AJ110" s="951"/>
      <c r="AK110" s="952">
        <v>617882</v>
      </c>
      <c r="AL110" s="950"/>
      <c r="AM110" s="950"/>
      <c r="AN110" s="950"/>
      <c r="AO110" s="951"/>
      <c r="AP110" s="953">
        <v>23.8</v>
      </c>
      <c r="AQ110" s="954"/>
      <c r="AR110" s="954"/>
      <c r="AS110" s="954"/>
      <c r="AT110" s="955"/>
      <c r="AU110" s="956" t="s">
        <v>73</v>
      </c>
      <c r="AV110" s="957"/>
      <c r="AW110" s="957"/>
      <c r="AX110" s="957"/>
      <c r="AY110" s="957"/>
      <c r="AZ110" s="998" t="s">
        <v>445</v>
      </c>
      <c r="BA110" s="947"/>
      <c r="BB110" s="947"/>
      <c r="BC110" s="947"/>
      <c r="BD110" s="947"/>
      <c r="BE110" s="947"/>
      <c r="BF110" s="947"/>
      <c r="BG110" s="947"/>
      <c r="BH110" s="947"/>
      <c r="BI110" s="947"/>
      <c r="BJ110" s="947"/>
      <c r="BK110" s="947"/>
      <c r="BL110" s="947"/>
      <c r="BM110" s="947"/>
      <c r="BN110" s="947"/>
      <c r="BO110" s="947"/>
      <c r="BP110" s="948"/>
      <c r="BQ110" s="984">
        <v>6302838</v>
      </c>
      <c r="BR110" s="985"/>
      <c r="BS110" s="985"/>
      <c r="BT110" s="985"/>
      <c r="BU110" s="985"/>
      <c r="BV110" s="985">
        <v>6501849</v>
      </c>
      <c r="BW110" s="985"/>
      <c r="BX110" s="985"/>
      <c r="BY110" s="985"/>
      <c r="BZ110" s="985"/>
      <c r="CA110" s="985">
        <v>6306259</v>
      </c>
      <c r="CB110" s="985"/>
      <c r="CC110" s="985"/>
      <c r="CD110" s="985"/>
      <c r="CE110" s="985"/>
      <c r="CF110" s="999">
        <v>243.2</v>
      </c>
      <c r="CG110" s="1000"/>
      <c r="CH110" s="1000"/>
      <c r="CI110" s="1000"/>
      <c r="CJ110" s="1000"/>
      <c r="CK110" s="1001" t="s">
        <v>446</v>
      </c>
      <c r="CL110" s="1002"/>
      <c r="CM110" s="981" t="s">
        <v>447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448</v>
      </c>
      <c r="DH110" s="985"/>
      <c r="DI110" s="985"/>
      <c r="DJ110" s="985"/>
      <c r="DK110" s="985"/>
      <c r="DL110" s="985" t="s">
        <v>449</v>
      </c>
      <c r="DM110" s="985"/>
      <c r="DN110" s="985"/>
      <c r="DO110" s="985"/>
      <c r="DP110" s="985"/>
      <c r="DQ110" s="985" t="s">
        <v>450</v>
      </c>
      <c r="DR110" s="985"/>
      <c r="DS110" s="985"/>
      <c r="DT110" s="985"/>
      <c r="DU110" s="985"/>
      <c r="DV110" s="986" t="s">
        <v>450</v>
      </c>
      <c r="DW110" s="986"/>
      <c r="DX110" s="986"/>
      <c r="DY110" s="986"/>
      <c r="DZ110" s="987"/>
    </row>
    <row r="111" spans="1:131" s="245" customFormat="1" ht="26.25" customHeight="1" x14ac:dyDescent="0.15">
      <c r="A111" s="988" t="s">
        <v>451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450</v>
      </c>
      <c r="AB111" s="992"/>
      <c r="AC111" s="992"/>
      <c r="AD111" s="992"/>
      <c r="AE111" s="993"/>
      <c r="AF111" s="994" t="s">
        <v>448</v>
      </c>
      <c r="AG111" s="992"/>
      <c r="AH111" s="992"/>
      <c r="AI111" s="992"/>
      <c r="AJ111" s="993"/>
      <c r="AK111" s="994" t="s">
        <v>448</v>
      </c>
      <c r="AL111" s="992"/>
      <c r="AM111" s="992"/>
      <c r="AN111" s="992"/>
      <c r="AO111" s="993"/>
      <c r="AP111" s="995" t="s">
        <v>448</v>
      </c>
      <c r="AQ111" s="996"/>
      <c r="AR111" s="996"/>
      <c r="AS111" s="996"/>
      <c r="AT111" s="997"/>
      <c r="AU111" s="958"/>
      <c r="AV111" s="959"/>
      <c r="AW111" s="959"/>
      <c r="AX111" s="959"/>
      <c r="AY111" s="959"/>
      <c r="AZ111" s="1007" t="s">
        <v>452</v>
      </c>
      <c r="BA111" s="1008"/>
      <c r="BB111" s="1008"/>
      <c r="BC111" s="1008"/>
      <c r="BD111" s="1008"/>
      <c r="BE111" s="1008"/>
      <c r="BF111" s="1008"/>
      <c r="BG111" s="1008"/>
      <c r="BH111" s="1008"/>
      <c r="BI111" s="1008"/>
      <c r="BJ111" s="1008"/>
      <c r="BK111" s="1008"/>
      <c r="BL111" s="1008"/>
      <c r="BM111" s="1008"/>
      <c r="BN111" s="1008"/>
      <c r="BO111" s="1008"/>
      <c r="BP111" s="1009"/>
      <c r="BQ111" s="977" t="s">
        <v>450</v>
      </c>
      <c r="BR111" s="978"/>
      <c r="BS111" s="978"/>
      <c r="BT111" s="978"/>
      <c r="BU111" s="978"/>
      <c r="BV111" s="978" t="s">
        <v>422</v>
      </c>
      <c r="BW111" s="978"/>
      <c r="BX111" s="978"/>
      <c r="BY111" s="978"/>
      <c r="BZ111" s="978"/>
      <c r="CA111" s="978" t="s">
        <v>422</v>
      </c>
      <c r="CB111" s="978"/>
      <c r="CC111" s="978"/>
      <c r="CD111" s="978"/>
      <c r="CE111" s="978"/>
      <c r="CF111" s="972" t="s">
        <v>422</v>
      </c>
      <c r="CG111" s="973"/>
      <c r="CH111" s="973"/>
      <c r="CI111" s="973"/>
      <c r="CJ111" s="973"/>
      <c r="CK111" s="1003"/>
      <c r="CL111" s="1004"/>
      <c r="CM111" s="974" t="s">
        <v>453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422</v>
      </c>
      <c r="DH111" s="978"/>
      <c r="DI111" s="978"/>
      <c r="DJ111" s="978"/>
      <c r="DK111" s="978"/>
      <c r="DL111" s="978" t="s">
        <v>450</v>
      </c>
      <c r="DM111" s="978"/>
      <c r="DN111" s="978"/>
      <c r="DO111" s="978"/>
      <c r="DP111" s="978"/>
      <c r="DQ111" s="978" t="s">
        <v>422</v>
      </c>
      <c r="DR111" s="978"/>
      <c r="DS111" s="978"/>
      <c r="DT111" s="978"/>
      <c r="DU111" s="978"/>
      <c r="DV111" s="979" t="s">
        <v>422</v>
      </c>
      <c r="DW111" s="979"/>
      <c r="DX111" s="979"/>
      <c r="DY111" s="979"/>
      <c r="DZ111" s="980"/>
    </row>
    <row r="112" spans="1:131" s="245" customFormat="1" ht="26.25" customHeight="1" x14ac:dyDescent="0.15">
      <c r="A112" s="1010" t="s">
        <v>454</v>
      </c>
      <c r="B112" s="1011"/>
      <c r="C112" s="1008" t="s">
        <v>455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422</v>
      </c>
      <c r="AB112" s="1017"/>
      <c r="AC112" s="1017"/>
      <c r="AD112" s="1017"/>
      <c r="AE112" s="1018"/>
      <c r="AF112" s="1019" t="s">
        <v>422</v>
      </c>
      <c r="AG112" s="1017"/>
      <c r="AH112" s="1017"/>
      <c r="AI112" s="1017"/>
      <c r="AJ112" s="1018"/>
      <c r="AK112" s="1019" t="s">
        <v>422</v>
      </c>
      <c r="AL112" s="1017"/>
      <c r="AM112" s="1017"/>
      <c r="AN112" s="1017"/>
      <c r="AO112" s="1018"/>
      <c r="AP112" s="1020" t="s">
        <v>422</v>
      </c>
      <c r="AQ112" s="1021"/>
      <c r="AR112" s="1021"/>
      <c r="AS112" s="1021"/>
      <c r="AT112" s="1022"/>
      <c r="AU112" s="958"/>
      <c r="AV112" s="959"/>
      <c r="AW112" s="959"/>
      <c r="AX112" s="959"/>
      <c r="AY112" s="959"/>
      <c r="AZ112" s="1007" t="s">
        <v>456</v>
      </c>
      <c r="BA112" s="1008"/>
      <c r="BB112" s="1008"/>
      <c r="BC112" s="1008"/>
      <c r="BD112" s="1008"/>
      <c r="BE112" s="1008"/>
      <c r="BF112" s="1008"/>
      <c r="BG112" s="1008"/>
      <c r="BH112" s="1008"/>
      <c r="BI112" s="1008"/>
      <c r="BJ112" s="1008"/>
      <c r="BK112" s="1008"/>
      <c r="BL112" s="1008"/>
      <c r="BM112" s="1008"/>
      <c r="BN112" s="1008"/>
      <c r="BO112" s="1008"/>
      <c r="BP112" s="1009"/>
      <c r="BQ112" s="977">
        <v>776206</v>
      </c>
      <c r="BR112" s="978"/>
      <c r="BS112" s="978"/>
      <c r="BT112" s="978"/>
      <c r="BU112" s="978"/>
      <c r="BV112" s="978">
        <v>815632</v>
      </c>
      <c r="BW112" s="978"/>
      <c r="BX112" s="978"/>
      <c r="BY112" s="978"/>
      <c r="BZ112" s="978"/>
      <c r="CA112" s="978">
        <v>743709</v>
      </c>
      <c r="CB112" s="978"/>
      <c r="CC112" s="978"/>
      <c r="CD112" s="978"/>
      <c r="CE112" s="978"/>
      <c r="CF112" s="972">
        <v>28.7</v>
      </c>
      <c r="CG112" s="973"/>
      <c r="CH112" s="973"/>
      <c r="CI112" s="973"/>
      <c r="CJ112" s="973"/>
      <c r="CK112" s="1003"/>
      <c r="CL112" s="1004"/>
      <c r="CM112" s="974" t="s">
        <v>457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422</v>
      </c>
      <c r="DH112" s="978"/>
      <c r="DI112" s="978"/>
      <c r="DJ112" s="978"/>
      <c r="DK112" s="978"/>
      <c r="DL112" s="978" t="s">
        <v>422</v>
      </c>
      <c r="DM112" s="978"/>
      <c r="DN112" s="978"/>
      <c r="DO112" s="978"/>
      <c r="DP112" s="978"/>
      <c r="DQ112" s="978" t="s">
        <v>422</v>
      </c>
      <c r="DR112" s="978"/>
      <c r="DS112" s="978"/>
      <c r="DT112" s="978"/>
      <c r="DU112" s="978"/>
      <c r="DV112" s="979" t="s">
        <v>422</v>
      </c>
      <c r="DW112" s="979"/>
      <c r="DX112" s="979"/>
      <c r="DY112" s="979"/>
      <c r="DZ112" s="980"/>
    </row>
    <row r="113" spans="1:130" s="245" customFormat="1" ht="26.25" customHeight="1" x14ac:dyDescent="0.15">
      <c r="A113" s="1012"/>
      <c r="B113" s="1013"/>
      <c r="C113" s="1008" t="s">
        <v>458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79837</v>
      </c>
      <c r="AB113" s="992"/>
      <c r="AC113" s="992"/>
      <c r="AD113" s="992"/>
      <c r="AE113" s="993"/>
      <c r="AF113" s="994">
        <v>66339</v>
      </c>
      <c r="AG113" s="992"/>
      <c r="AH113" s="992"/>
      <c r="AI113" s="992"/>
      <c r="AJ113" s="993"/>
      <c r="AK113" s="994">
        <v>62432</v>
      </c>
      <c r="AL113" s="992"/>
      <c r="AM113" s="992"/>
      <c r="AN113" s="992"/>
      <c r="AO113" s="993"/>
      <c r="AP113" s="995">
        <v>2.4</v>
      </c>
      <c r="AQ113" s="996"/>
      <c r="AR113" s="996"/>
      <c r="AS113" s="996"/>
      <c r="AT113" s="997"/>
      <c r="AU113" s="958"/>
      <c r="AV113" s="959"/>
      <c r="AW113" s="959"/>
      <c r="AX113" s="959"/>
      <c r="AY113" s="959"/>
      <c r="AZ113" s="1007" t="s">
        <v>459</v>
      </c>
      <c r="BA113" s="1008"/>
      <c r="BB113" s="1008"/>
      <c r="BC113" s="1008"/>
      <c r="BD113" s="1008"/>
      <c r="BE113" s="1008"/>
      <c r="BF113" s="1008"/>
      <c r="BG113" s="1008"/>
      <c r="BH113" s="1008"/>
      <c r="BI113" s="1008"/>
      <c r="BJ113" s="1008"/>
      <c r="BK113" s="1008"/>
      <c r="BL113" s="1008"/>
      <c r="BM113" s="1008"/>
      <c r="BN113" s="1008"/>
      <c r="BO113" s="1008"/>
      <c r="BP113" s="1009"/>
      <c r="BQ113" s="977" t="s">
        <v>422</v>
      </c>
      <c r="BR113" s="978"/>
      <c r="BS113" s="978"/>
      <c r="BT113" s="978"/>
      <c r="BU113" s="978"/>
      <c r="BV113" s="978" t="s">
        <v>422</v>
      </c>
      <c r="BW113" s="978"/>
      <c r="BX113" s="978"/>
      <c r="BY113" s="978"/>
      <c r="BZ113" s="978"/>
      <c r="CA113" s="978" t="s">
        <v>422</v>
      </c>
      <c r="CB113" s="978"/>
      <c r="CC113" s="978"/>
      <c r="CD113" s="978"/>
      <c r="CE113" s="978"/>
      <c r="CF113" s="972" t="s">
        <v>422</v>
      </c>
      <c r="CG113" s="973"/>
      <c r="CH113" s="973"/>
      <c r="CI113" s="973"/>
      <c r="CJ113" s="973"/>
      <c r="CK113" s="1003"/>
      <c r="CL113" s="1004"/>
      <c r="CM113" s="974" t="s">
        <v>460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422</v>
      </c>
      <c r="DH113" s="1017"/>
      <c r="DI113" s="1017"/>
      <c r="DJ113" s="1017"/>
      <c r="DK113" s="1018"/>
      <c r="DL113" s="1019" t="s">
        <v>422</v>
      </c>
      <c r="DM113" s="1017"/>
      <c r="DN113" s="1017"/>
      <c r="DO113" s="1017"/>
      <c r="DP113" s="1018"/>
      <c r="DQ113" s="1019" t="s">
        <v>422</v>
      </c>
      <c r="DR113" s="1017"/>
      <c r="DS113" s="1017"/>
      <c r="DT113" s="1017"/>
      <c r="DU113" s="1018"/>
      <c r="DV113" s="1020" t="s">
        <v>422</v>
      </c>
      <c r="DW113" s="1021"/>
      <c r="DX113" s="1021"/>
      <c r="DY113" s="1021"/>
      <c r="DZ113" s="1022"/>
    </row>
    <row r="114" spans="1:130" s="245" customFormat="1" ht="26.25" customHeight="1" x14ac:dyDescent="0.15">
      <c r="A114" s="1012"/>
      <c r="B114" s="1013"/>
      <c r="C114" s="1008" t="s">
        <v>461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422</v>
      </c>
      <c r="AB114" s="1017"/>
      <c r="AC114" s="1017"/>
      <c r="AD114" s="1017"/>
      <c r="AE114" s="1018"/>
      <c r="AF114" s="1019" t="s">
        <v>422</v>
      </c>
      <c r="AG114" s="1017"/>
      <c r="AH114" s="1017"/>
      <c r="AI114" s="1017"/>
      <c r="AJ114" s="1018"/>
      <c r="AK114" s="1019" t="s">
        <v>422</v>
      </c>
      <c r="AL114" s="1017"/>
      <c r="AM114" s="1017"/>
      <c r="AN114" s="1017"/>
      <c r="AO114" s="1018"/>
      <c r="AP114" s="1020" t="s">
        <v>422</v>
      </c>
      <c r="AQ114" s="1021"/>
      <c r="AR114" s="1021"/>
      <c r="AS114" s="1021"/>
      <c r="AT114" s="1022"/>
      <c r="AU114" s="958"/>
      <c r="AV114" s="959"/>
      <c r="AW114" s="959"/>
      <c r="AX114" s="959"/>
      <c r="AY114" s="959"/>
      <c r="AZ114" s="1007" t="s">
        <v>462</v>
      </c>
      <c r="BA114" s="1008"/>
      <c r="BB114" s="1008"/>
      <c r="BC114" s="1008"/>
      <c r="BD114" s="1008"/>
      <c r="BE114" s="1008"/>
      <c r="BF114" s="1008"/>
      <c r="BG114" s="1008"/>
      <c r="BH114" s="1008"/>
      <c r="BI114" s="1008"/>
      <c r="BJ114" s="1008"/>
      <c r="BK114" s="1008"/>
      <c r="BL114" s="1008"/>
      <c r="BM114" s="1008"/>
      <c r="BN114" s="1008"/>
      <c r="BO114" s="1008"/>
      <c r="BP114" s="1009"/>
      <c r="BQ114" s="977">
        <v>786158</v>
      </c>
      <c r="BR114" s="978"/>
      <c r="BS114" s="978"/>
      <c r="BT114" s="978"/>
      <c r="BU114" s="978"/>
      <c r="BV114" s="978">
        <v>749992</v>
      </c>
      <c r="BW114" s="978"/>
      <c r="BX114" s="978"/>
      <c r="BY114" s="978"/>
      <c r="BZ114" s="978"/>
      <c r="CA114" s="978">
        <v>733995</v>
      </c>
      <c r="CB114" s="978"/>
      <c r="CC114" s="978"/>
      <c r="CD114" s="978"/>
      <c r="CE114" s="978"/>
      <c r="CF114" s="972">
        <v>28.3</v>
      </c>
      <c r="CG114" s="973"/>
      <c r="CH114" s="973"/>
      <c r="CI114" s="973"/>
      <c r="CJ114" s="973"/>
      <c r="CK114" s="1003"/>
      <c r="CL114" s="1004"/>
      <c r="CM114" s="974" t="s">
        <v>463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422</v>
      </c>
      <c r="DH114" s="1017"/>
      <c r="DI114" s="1017"/>
      <c r="DJ114" s="1017"/>
      <c r="DK114" s="1018"/>
      <c r="DL114" s="1019" t="s">
        <v>422</v>
      </c>
      <c r="DM114" s="1017"/>
      <c r="DN114" s="1017"/>
      <c r="DO114" s="1017"/>
      <c r="DP114" s="1018"/>
      <c r="DQ114" s="1019" t="s">
        <v>422</v>
      </c>
      <c r="DR114" s="1017"/>
      <c r="DS114" s="1017"/>
      <c r="DT114" s="1017"/>
      <c r="DU114" s="1018"/>
      <c r="DV114" s="1020" t="s">
        <v>422</v>
      </c>
      <c r="DW114" s="1021"/>
      <c r="DX114" s="1021"/>
      <c r="DY114" s="1021"/>
      <c r="DZ114" s="1022"/>
    </row>
    <row r="115" spans="1:130" s="245" customFormat="1" ht="26.25" customHeight="1" x14ac:dyDescent="0.15">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521</v>
      </c>
      <c r="AB115" s="992"/>
      <c r="AC115" s="992"/>
      <c r="AD115" s="992"/>
      <c r="AE115" s="993"/>
      <c r="AF115" s="994">
        <v>682</v>
      </c>
      <c r="AG115" s="992"/>
      <c r="AH115" s="992"/>
      <c r="AI115" s="992"/>
      <c r="AJ115" s="993"/>
      <c r="AK115" s="994">
        <v>421</v>
      </c>
      <c r="AL115" s="992"/>
      <c r="AM115" s="992"/>
      <c r="AN115" s="992"/>
      <c r="AO115" s="993"/>
      <c r="AP115" s="995">
        <v>0</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422</v>
      </c>
      <c r="BR115" s="978"/>
      <c r="BS115" s="978"/>
      <c r="BT115" s="978"/>
      <c r="BU115" s="978"/>
      <c r="BV115" s="978" t="s">
        <v>448</v>
      </c>
      <c r="BW115" s="978"/>
      <c r="BX115" s="978"/>
      <c r="BY115" s="978"/>
      <c r="BZ115" s="978"/>
      <c r="CA115" s="978" t="s">
        <v>448</v>
      </c>
      <c r="CB115" s="978"/>
      <c r="CC115" s="978"/>
      <c r="CD115" s="978"/>
      <c r="CE115" s="978"/>
      <c r="CF115" s="972" t="s">
        <v>422</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422</v>
      </c>
      <c r="DH115" s="1017"/>
      <c r="DI115" s="1017"/>
      <c r="DJ115" s="1017"/>
      <c r="DK115" s="1018"/>
      <c r="DL115" s="1019" t="s">
        <v>422</v>
      </c>
      <c r="DM115" s="1017"/>
      <c r="DN115" s="1017"/>
      <c r="DO115" s="1017"/>
      <c r="DP115" s="1018"/>
      <c r="DQ115" s="1019" t="s">
        <v>422</v>
      </c>
      <c r="DR115" s="1017"/>
      <c r="DS115" s="1017"/>
      <c r="DT115" s="1017"/>
      <c r="DU115" s="1018"/>
      <c r="DV115" s="1020" t="s">
        <v>422</v>
      </c>
      <c r="DW115" s="1021"/>
      <c r="DX115" s="1021"/>
      <c r="DY115" s="1021"/>
      <c r="DZ115" s="1022"/>
    </row>
    <row r="116" spans="1:130" s="245" customFormat="1" ht="26.25" customHeight="1" x14ac:dyDescent="0.15">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v>
      </c>
      <c r="AB116" s="1017"/>
      <c r="AC116" s="1017"/>
      <c r="AD116" s="1017"/>
      <c r="AE116" s="1018"/>
      <c r="AF116" s="1019">
        <v>8</v>
      </c>
      <c r="AG116" s="1017"/>
      <c r="AH116" s="1017"/>
      <c r="AI116" s="1017"/>
      <c r="AJ116" s="1018"/>
      <c r="AK116" s="1019">
        <v>6</v>
      </c>
      <c r="AL116" s="1017"/>
      <c r="AM116" s="1017"/>
      <c r="AN116" s="1017"/>
      <c r="AO116" s="1018"/>
      <c r="AP116" s="1020">
        <v>0</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422</v>
      </c>
      <c r="BR116" s="978"/>
      <c r="BS116" s="978"/>
      <c r="BT116" s="978"/>
      <c r="BU116" s="978"/>
      <c r="BV116" s="978" t="s">
        <v>422</v>
      </c>
      <c r="BW116" s="978"/>
      <c r="BX116" s="978"/>
      <c r="BY116" s="978"/>
      <c r="BZ116" s="978"/>
      <c r="CA116" s="978" t="s">
        <v>422</v>
      </c>
      <c r="CB116" s="978"/>
      <c r="CC116" s="978"/>
      <c r="CD116" s="978"/>
      <c r="CE116" s="978"/>
      <c r="CF116" s="972" t="s">
        <v>422</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422</v>
      </c>
      <c r="DH116" s="1017"/>
      <c r="DI116" s="1017"/>
      <c r="DJ116" s="1017"/>
      <c r="DK116" s="1018"/>
      <c r="DL116" s="1019" t="s">
        <v>422</v>
      </c>
      <c r="DM116" s="1017"/>
      <c r="DN116" s="1017"/>
      <c r="DO116" s="1017"/>
      <c r="DP116" s="1018"/>
      <c r="DQ116" s="1019" t="s">
        <v>422</v>
      </c>
      <c r="DR116" s="1017"/>
      <c r="DS116" s="1017"/>
      <c r="DT116" s="1017"/>
      <c r="DU116" s="1018"/>
      <c r="DV116" s="1020" t="s">
        <v>422</v>
      </c>
      <c r="DW116" s="1021"/>
      <c r="DX116" s="1021"/>
      <c r="DY116" s="1021"/>
      <c r="DZ116" s="1022"/>
    </row>
    <row r="117" spans="1:130" s="245" customFormat="1" ht="26.25" customHeight="1" x14ac:dyDescent="0.15">
      <c r="A117" s="962" t="s">
        <v>195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710479</v>
      </c>
      <c r="AB117" s="1035"/>
      <c r="AC117" s="1035"/>
      <c r="AD117" s="1035"/>
      <c r="AE117" s="1036"/>
      <c r="AF117" s="1037">
        <v>711204</v>
      </c>
      <c r="AG117" s="1035"/>
      <c r="AH117" s="1035"/>
      <c r="AI117" s="1035"/>
      <c r="AJ117" s="1036"/>
      <c r="AK117" s="1037">
        <v>680741</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472</v>
      </c>
      <c r="BR117" s="978"/>
      <c r="BS117" s="978"/>
      <c r="BT117" s="978"/>
      <c r="BU117" s="978"/>
      <c r="BV117" s="978" t="s">
        <v>473</v>
      </c>
      <c r="BW117" s="978"/>
      <c r="BX117" s="978"/>
      <c r="BY117" s="978"/>
      <c r="BZ117" s="978"/>
      <c r="CA117" s="978" t="s">
        <v>472</v>
      </c>
      <c r="CB117" s="978"/>
      <c r="CC117" s="978"/>
      <c r="CD117" s="978"/>
      <c r="CE117" s="978"/>
      <c r="CF117" s="972" t="s">
        <v>474</v>
      </c>
      <c r="CG117" s="973"/>
      <c r="CH117" s="973"/>
      <c r="CI117" s="973"/>
      <c r="CJ117" s="973"/>
      <c r="CK117" s="1003"/>
      <c r="CL117" s="1004"/>
      <c r="CM117" s="974" t="s">
        <v>475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476</v>
      </c>
      <c r="DH117" s="1017"/>
      <c r="DI117" s="1017"/>
      <c r="DJ117" s="1017"/>
      <c r="DK117" s="1018"/>
      <c r="DL117" s="1019" t="s">
        <v>477</v>
      </c>
      <c r="DM117" s="1017"/>
      <c r="DN117" s="1017"/>
      <c r="DO117" s="1017"/>
      <c r="DP117" s="1018"/>
      <c r="DQ117" s="1019" t="s">
        <v>478</v>
      </c>
      <c r="DR117" s="1017"/>
      <c r="DS117" s="1017"/>
      <c r="DT117" s="1017"/>
      <c r="DU117" s="1018"/>
      <c r="DV117" s="1020" t="s">
        <v>479</v>
      </c>
      <c r="DW117" s="1021"/>
      <c r="DX117" s="1021"/>
      <c r="DY117" s="1021"/>
      <c r="DZ117" s="1022"/>
    </row>
    <row r="118" spans="1:130" s="245" customFormat="1" ht="26.25" customHeight="1" x14ac:dyDescent="0.15">
      <c r="A118" s="962" t="s">
        <v>443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318</v>
      </c>
      <c r="AG118" s="943"/>
      <c r="AH118" s="943"/>
      <c r="AI118" s="943"/>
      <c r="AJ118" s="944"/>
      <c r="AK118" s="942" t="s">
        <v>317</v>
      </c>
      <c r="AL118" s="943"/>
      <c r="AM118" s="943"/>
      <c r="AN118" s="943"/>
      <c r="AO118" s="944"/>
      <c r="AP118" s="1029" t="s">
        <v>442</v>
      </c>
      <c r="AQ118" s="1030"/>
      <c r="AR118" s="1030"/>
      <c r="AS118" s="1030"/>
      <c r="AT118" s="1031"/>
      <c r="AU118" s="958"/>
      <c r="AV118" s="959"/>
      <c r="AW118" s="959"/>
      <c r="AX118" s="959"/>
      <c r="AY118" s="959"/>
      <c r="AZ118" s="1032" t="s">
        <v>480</v>
      </c>
      <c r="BA118" s="1023"/>
      <c r="BB118" s="1023"/>
      <c r="BC118" s="1023"/>
      <c r="BD118" s="1023"/>
      <c r="BE118" s="1023"/>
      <c r="BF118" s="1023"/>
      <c r="BG118" s="1023"/>
      <c r="BH118" s="1023"/>
      <c r="BI118" s="1023"/>
      <c r="BJ118" s="1023"/>
      <c r="BK118" s="1023"/>
      <c r="BL118" s="1023"/>
      <c r="BM118" s="1023"/>
      <c r="BN118" s="1023"/>
      <c r="BO118" s="1023"/>
      <c r="BP118" s="1024"/>
      <c r="BQ118" s="1055" t="s">
        <v>473</v>
      </c>
      <c r="BR118" s="1056"/>
      <c r="BS118" s="1056"/>
      <c r="BT118" s="1056"/>
      <c r="BU118" s="1056"/>
      <c r="BV118" s="1056" t="s">
        <v>129</v>
      </c>
      <c r="BW118" s="1056"/>
      <c r="BX118" s="1056"/>
      <c r="BY118" s="1056"/>
      <c r="BZ118" s="1056"/>
      <c r="CA118" s="1056" t="s">
        <v>479</v>
      </c>
      <c r="CB118" s="1056"/>
      <c r="CC118" s="1056"/>
      <c r="CD118" s="1056"/>
      <c r="CE118" s="1056"/>
      <c r="CF118" s="972" t="s">
        <v>481</v>
      </c>
      <c r="CG118" s="973"/>
      <c r="CH118" s="973"/>
      <c r="CI118" s="973"/>
      <c r="CJ118" s="973"/>
      <c r="CK118" s="1003"/>
      <c r="CL118" s="1004"/>
      <c r="CM118" s="974" t="s">
        <v>482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473</v>
      </c>
      <c r="DH118" s="1017"/>
      <c r="DI118" s="1017"/>
      <c r="DJ118" s="1017"/>
      <c r="DK118" s="1018"/>
      <c r="DL118" s="1019" t="s">
        <v>129</v>
      </c>
      <c r="DM118" s="1017"/>
      <c r="DN118" s="1017"/>
      <c r="DO118" s="1017"/>
      <c r="DP118" s="1018"/>
      <c r="DQ118" s="1019" t="s">
        <v>483</v>
      </c>
      <c r="DR118" s="1017"/>
      <c r="DS118" s="1017"/>
      <c r="DT118" s="1017"/>
      <c r="DU118" s="1018"/>
      <c r="DV118" s="1020" t="s">
        <v>484</v>
      </c>
      <c r="DW118" s="1021"/>
      <c r="DX118" s="1021"/>
      <c r="DY118" s="1021"/>
      <c r="DZ118" s="1022"/>
    </row>
    <row r="119" spans="1:130" s="245" customFormat="1" ht="26.25" customHeight="1" x14ac:dyDescent="0.15">
      <c r="A119" s="1116" t="s">
        <v>446</v>
      </c>
      <c r="B119" s="1002"/>
      <c r="C119" s="981" t="s">
        <v>447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481</v>
      </c>
      <c r="AB119" s="950"/>
      <c r="AC119" s="950"/>
      <c r="AD119" s="950"/>
      <c r="AE119" s="951"/>
      <c r="AF119" s="952" t="s">
        <v>472</v>
      </c>
      <c r="AG119" s="950"/>
      <c r="AH119" s="950"/>
      <c r="AI119" s="950"/>
      <c r="AJ119" s="951"/>
      <c r="AK119" s="952" t="s">
        <v>478</v>
      </c>
      <c r="AL119" s="950"/>
      <c r="AM119" s="950"/>
      <c r="AN119" s="950"/>
      <c r="AO119" s="951"/>
      <c r="AP119" s="953" t="s">
        <v>129</v>
      </c>
      <c r="AQ119" s="954"/>
      <c r="AR119" s="954"/>
      <c r="AS119" s="954"/>
      <c r="AT119" s="955"/>
      <c r="AU119" s="960"/>
      <c r="AV119" s="961"/>
      <c r="AW119" s="961"/>
      <c r="AX119" s="961"/>
      <c r="AY119" s="961"/>
      <c r="AZ119" s="276" t="s">
        <v>195</v>
      </c>
      <c r="BA119" s="276"/>
      <c r="BB119" s="276"/>
      <c r="BC119" s="276"/>
      <c r="BD119" s="276"/>
      <c r="BE119" s="276"/>
      <c r="BF119" s="276"/>
      <c r="BG119" s="276"/>
      <c r="BH119" s="276"/>
      <c r="BI119" s="276"/>
      <c r="BJ119" s="276"/>
      <c r="BK119" s="276"/>
      <c r="BL119" s="276"/>
      <c r="BM119" s="276"/>
      <c r="BN119" s="276"/>
      <c r="BO119" s="1033" t="s">
        <v>485</v>
      </c>
      <c r="BP119" s="1064"/>
      <c r="BQ119" s="1055">
        <v>7865202</v>
      </c>
      <c r="BR119" s="1056"/>
      <c r="BS119" s="1056"/>
      <c r="BT119" s="1056"/>
      <c r="BU119" s="1056"/>
      <c r="BV119" s="1056">
        <v>8067473</v>
      </c>
      <c r="BW119" s="1056"/>
      <c r="BX119" s="1056"/>
      <c r="BY119" s="1056"/>
      <c r="BZ119" s="1056"/>
      <c r="CA119" s="1056">
        <v>7783963</v>
      </c>
      <c r="CB119" s="1056"/>
      <c r="CC119" s="1056"/>
      <c r="CD119" s="1056"/>
      <c r="CE119" s="1056"/>
      <c r="CF119" s="1057"/>
      <c r="CG119" s="1058"/>
      <c r="CH119" s="1058"/>
      <c r="CI119" s="1058"/>
      <c r="CJ119" s="1059"/>
      <c r="CK119" s="1005"/>
      <c r="CL119" s="1006"/>
      <c r="CM119" s="1060" t="s">
        <v>486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484</v>
      </c>
      <c r="DH119" s="1042"/>
      <c r="DI119" s="1042"/>
      <c r="DJ119" s="1042"/>
      <c r="DK119" s="1043"/>
      <c r="DL119" s="1041" t="s">
        <v>476</v>
      </c>
      <c r="DM119" s="1042"/>
      <c r="DN119" s="1042"/>
      <c r="DO119" s="1042"/>
      <c r="DP119" s="1043"/>
      <c r="DQ119" s="1041" t="s">
        <v>478</v>
      </c>
      <c r="DR119" s="1042"/>
      <c r="DS119" s="1042"/>
      <c r="DT119" s="1042"/>
      <c r="DU119" s="1043"/>
      <c r="DV119" s="1044" t="s">
        <v>472</v>
      </c>
      <c r="DW119" s="1045"/>
      <c r="DX119" s="1045"/>
      <c r="DY119" s="1045"/>
      <c r="DZ119" s="1046"/>
    </row>
    <row r="120" spans="1:130" s="245" customFormat="1" ht="26.25" customHeight="1" x14ac:dyDescent="0.15">
      <c r="A120" s="1117"/>
      <c r="B120" s="1004"/>
      <c r="C120" s="974" t="s">
        <v>453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472</v>
      </c>
      <c r="AG120" s="1017"/>
      <c r="AH120" s="1017"/>
      <c r="AI120" s="1017"/>
      <c r="AJ120" s="1018"/>
      <c r="AK120" s="1019" t="s">
        <v>479</v>
      </c>
      <c r="AL120" s="1017"/>
      <c r="AM120" s="1017"/>
      <c r="AN120" s="1017"/>
      <c r="AO120" s="1018"/>
      <c r="AP120" s="1020" t="s">
        <v>478</v>
      </c>
      <c r="AQ120" s="1021"/>
      <c r="AR120" s="1021"/>
      <c r="AS120" s="1021"/>
      <c r="AT120" s="1022"/>
      <c r="AU120" s="1047" t="s">
        <v>487</v>
      </c>
      <c r="AV120" s="1048"/>
      <c r="AW120" s="1048"/>
      <c r="AX120" s="1048"/>
      <c r="AY120" s="1049"/>
      <c r="AZ120" s="998" t="s">
        <v>488</v>
      </c>
      <c r="BA120" s="947"/>
      <c r="BB120" s="947"/>
      <c r="BC120" s="947"/>
      <c r="BD120" s="947"/>
      <c r="BE120" s="947"/>
      <c r="BF120" s="947"/>
      <c r="BG120" s="947"/>
      <c r="BH120" s="947"/>
      <c r="BI120" s="947"/>
      <c r="BJ120" s="947"/>
      <c r="BK120" s="947"/>
      <c r="BL120" s="947"/>
      <c r="BM120" s="947"/>
      <c r="BN120" s="947"/>
      <c r="BO120" s="947"/>
      <c r="BP120" s="948"/>
      <c r="BQ120" s="984">
        <v>2006554</v>
      </c>
      <c r="BR120" s="985"/>
      <c r="BS120" s="985"/>
      <c r="BT120" s="985"/>
      <c r="BU120" s="985"/>
      <c r="BV120" s="985">
        <v>1802282</v>
      </c>
      <c r="BW120" s="985"/>
      <c r="BX120" s="985"/>
      <c r="BY120" s="985"/>
      <c r="BZ120" s="985"/>
      <c r="CA120" s="985">
        <v>1653916</v>
      </c>
      <c r="CB120" s="985"/>
      <c r="CC120" s="985"/>
      <c r="CD120" s="985"/>
      <c r="CE120" s="985"/>
      <c r="CF120" s="999">
        <v>63.8</v>
      </c>
      <c r="CG120" s="1000"/>
      <c r="CH120" s="1000"/>
      <c r="CI120" s="1000"/>
      <c r="CJ120" s="1000"/>
      <c r="CK120" s="1065" t="s">
        <v>489</v>
      </c>
      <c r="CL120" s="1066"/>
      <c r="CM120" s="1066"/>
      <c r="CN120" s="1066"/>
      <c r="CO120" s="1067"/>
      <c r="CP120" s="1073" t="s">
        <v>490</v>
      </c>
      <c r="CQ120" s="1074"/>
      <c r="CR120" s="1074"/>
      <c r="CS120" s="1074"/>
      <c r="CT120" s="1074"/>
      <c r="CU120" s="1074"/>
      <c r="CV120" s="1074"/>
      <c r="CW120" s="1074"/>
      <c r="CX120" s="1074"/>
      <c r="CY120" s="1074"/>
      <c r="CZ120" s="1074"/>
      <c r="DA120" s="1074"/>
      <c r="DB120" s="1074"/>
      <c r="DC120" s="1074"/>
      <c r="DD120" s="1074"/>
      <c r="DE120" s="1074"/>
      <c r="DF120" s="1075"/>
      <c r="DG120" s="984">
        <v>606438</v>
      </c>
      <c r="DH120" s="985"/>
      <c r="DI120" s="985"/>
      <c r="DJ120" s="985"/>
      <c r="DK120" s="985"/>
      <c r="DL120" s="985">
        <v>657575</v>
      </c>
      <c r="DM120" s="985"/>
      <c r="DN120" s="985"/>
      <c r="DO120" s="985"/>
      <c r="DP120" s="985"/>
      <c r="DQ120" s="985">
        <v>598049</v>
      </c>
      <c r="DR120" s="985"/>
      <c r="DS120" s="985"/>
      <c r="DT120" s="985"/>
      <c r="DU120" s="985"/>
      <c r="DV120" s="986">
        <v>23.1</v>
      </c>
      <c r="DW120" s="986"/>
      <c r="DX120" s="986"/>
      <c r="DY120" s="986"/>
      <c r="DZ120" s="987"/>
    </row>
    <row r="121" spans="1:130" s="245" customFormat="1" ht="26.25" customHeight="1" x14ac:dyDescent="0.15">
      <c r="A121" s="1117"/>
      <c r="B121" s="1004"/>
      <c r="C121" s="1025" t="s">
        <v>491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450</v>
      </c>
      <c r="AB121" s="1017"/>
      <c r="AC121" s="1017"/>
      <c r="AD121" s="1017"/>
      <c r="AE121" s="1018"/>
      <c r="AF121" s="1019" t="s">
        <v>450</v>
      </c>
      <c r="AG121" s="1017"/>
      <c r="AH121" s="1017"/>
      <c r="AI121" s="1017"/>
      <c r="AJ121" s="1018"/>
      <c r="AK121" s="1019" t="s">
        <v>472</v>
      </c>
      <c r="AL121" s="1017"/>
      <c r="AM121" s="1017"/>
      <c r="AN121" s="1017"/>
      <c r="AO121" s="1018"/>
      <c r="AP121" s="1020" t="s">
        <v>476</v>
      </c>
      <c r="AQ121" s="1021"/>
      <c r="AR121" s="1021"/>
      <c r="AS121" s="1021"/>
      <c r="AT121" s="1022"/>
      <c r="AU121" s="1050"/>
      <c r="AV121" s="1051"/>
      <c r="AW121" s="1051"/>
      <c r="AX121" s="1051"/>
      <c r="AY121" s="1052"/>
      <c r="AZ121" s="1007" t="s">
        <v>492</v>
      </c>
      <c r="BA121" s="1008"/>
      <c r="BB121" s="1008"/>
      <c r="BC121" s="1008"/>
      <c r="BD121" s="1008"/>
      <c r="BE121" s="1008"/>
      <c r="BF121" s="1008"/>
      <c r="BG121" s="1008"/>
      <c r="BH121" s="1008"/>
      <c r="BI121" s="1008"/>
      <c r="BJ121" s="1008"/>
      <c r="BK121" s="1008"/>
      <c r="BL121" s="1008"/>
      <c r="BM121" s="1008"/>
      <c r="BN121" s="1008"/>
      <c r="BO121" s="1008"/>
      <c r="BP121" s="1009"/>
      <c r="BQ121" s="977">
        <v>624862</v>
      </c>
      <c r="BR121" s="978"/>
      <c r="BS121" s="978"/>
      <c r="BT121" s="978"/>
      <c r="BU121" s="978"/>
      <c r="BV121" s="978">
        <v>560018</v>
      </c>
      <c r="BW121" s="978"/>
      <c r="BX121" s="978"/>
      <c r="BY121" s="978"/>
      <c r="BZ121" s="978"/>
      <c r="CA121" s="978">
        <v>518630</v>
      </c>
      <c r="CB121" s="978"/>
      <c r="CC121" s="978"/>
      <c r="CD121" s="978"/>
      <c r="CE121" s="978"/>
      <c r="CF121" s="972">
        <v>20</v>
      </c>
      <c r="CG121" s="973"/>
      <c r="CH121" s="973"/>
      <c r="CI121" s="973"/>
      <c r="CJ121" s="973"/>
      <c r="CK121" s="1068"/>
      <c r="CL121" s="1069"/>
      <c r="CM121" s="1069"/>
      <c r="CN121" s="1069"/>
      <c r="CO121" s="1070"/>
      <c r="CP121" s="1078" t="s">
        <v>493</v>
      </c>
      <c r="CQ121" s="1079"/>
      <c r="CR121" s="1079"/>
      <c r="CS121" s="1079"/>
      <c r="CT121" s="1079"/>
      <c r="CU121" s="1079"/>
      <c r="CV121" s="1079"/>
      <c r="CW121" s="1079"/>
      <c r="CX121" s="1079"/>
      <c r="CY121" s="1079"/>
      <c r="CZ121" s="1079"/>
      <c r="DA121" s="1079"/>
      <c r="DB121" s="1079"/>
      <c r="DC121" s="1079"/>
      <c r="DD121" s="1079"/>
      <c r="DE121" s="1079"/>
      <c r="DF121" s="1080"/>
      <c r="DG121" s="977">
        <v>169768</v>
      </c>
      <c r="DH121" s="978"/>
      <c r="DI121" s="978"/>
      <c r="DJ121" s="978"/>
      <c r="DK121" s="978"/>
      <c r="DL121" s="978">
        <v>158057</v>
      </c>
      <c r="DM121" s="978"/>
      <c r="DN121" s="978"/>
      <c r="DO121" s="978"/>
      <c r="DP121" s="978"/>
      <c r="DQ121" s="978">
        <v>145660</v>
      </c>
      <c r="DR121" s="978"/>
      <c r="DS121" s="978"/>
      <c r="DT121" s="978"/>
      <c r="DU121" s="978"/>
      <c r="DV121" s="979">
        <v>5.6</v>
      </c>
      <c r="DW121" s="979"/>
      <c r="DX121" s="979"/>
      <c r="DY121" s="979"/>
      <c r="DZ121" s="980"/>
    </row>
    <row r="122" spans="1:130" s="245" customFormat="1" ht="26.25" customHeight="1" x14ac:dyDescent="0.15">
      <c r="A122" s="1117"/>
      <c r="B122" s="1004"/>
      <c r="C122" s="974" t="s">
        <v>463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481</v>
      </c>
      <c r="AB122" s="1017"/>
      <c r="AC122" s="1017"/>
      <c r="AD122" s="1017"/>
      <c r="AE122" s="1018"/>
      <c r="AF122" s="1019" t="s">
        <v>450</v>
      </c>
      <c r="AG122" s="1017"/>
      <c r="AH122" s="1017"/>
      <c r="AI122" s="1017"/>
      <c r="AJ122" s="1018"/>
      <c r="AK122" s="1019" t="s">
        <v>484</v>
      </c>
      <c r="AL122" s="1017"/>
      <c r="AM122" s="1017"/>
      <c r="AN122" s="1017"/>
      <c r="AO122" s="1018"/>
      <c r="AP122" s="1020" t="s">
        <v>484</v>
      </c>
      <c r="AQ122" s="1021"/>
      <c r="AR122" s="1021"/>
      <c r="AS122" s="1021"/>
      <c r="AT122" s="1022"/>
      <c r="AU122" s="1050"/>
      <c r="AV122" s="1051"/>
      <c r="AW122" s="1051"/>
      <c r="AX122" s="1051"/>
      <c r="AY122" s="1052"/>
      <c r="AZ122" s="1032" t="s">
        <v>494</v>
      </c>
      <c r="BA122" s="1023"/>
      <c r="BB122" s="1023"/>
      <c r="BC122" s="1023"/>
      <c r="BD122" s="1023"/>
      <c r="BE122" s="1023"/>
      <c r="BF122" s="1023"/>
      <c r="BG122" s="1023"/>
      <c r="BH122" s="1023"/>
      <c r="BI122" s="1023"/>
      <c r="BJ122" s="1023"/>
      <c r="BK122" s="1023"/>
      <c r="BL122" s="1023"/>
      <c r="BM122" s="1023"/>
      <c r="BN122" s="1023"/>
      <c r="BO122" s="1023"/>
      <c r="BP122" s="1024"/>
      <c r="BQ122" s="1055">
        <v>4737976</v>
      </c>
      <c r="BR122" s="1056"/>
      <c r="BS122" s="1056"/>
      <c r="BT122" s="1056"/>
      <c r="BU122" s="1056"/>
      <c r="BV122" s="1056">
        <v>4913551</v>
      </c>
      <c r="BW122" s="1056"/>
      <c r="BX122" s="1056"/>
      <c r="BY122" s="1056"/>
      <c r="BZ122" s="1056"/>
      <c r="CA122" s="1056">
        <v>4789944</v>
      </c>
      <c r="CB122" s="1056"/>
      <c r="CC122" s="1056"/>
      <c r="CD122" s="1056"/>
      <c r="CE122" s="1056"/>
      <c r="CF122" s="1076">
        <v>184.7</v>
      </c>
      <c r="CG122" s="1077"/>
      <c r="CH122" s="1077"/>
      <c r="CI122" s="1077"/>
      <c r="CJ122" s="1077"/>
      <c r="CK122" s="1068"/>
      <c r="CL122" s="1069"/>
      <c r="CM122" s="1069"/>
      <c r="CN122" s="1069"/>
      <c r="CO122" s="1070"/>
      <c r="CP122" s="1078" t="s">
        <v>495</v>
      </c>
      <c r="CQ122" s="1079"/>
      <c r="CR122" s="1079"/>
      <c r="CS122" s="1079"/>
      <c r="CT122" s="1079"/>
      <c r="CU122" s="1079"/>
      <c r="CV122" s="1079"/>
      <c r="CW122" s="1079"/>
      <c r="CX122" s="1079"/>
      <c r="CY122" s="1079"/>
      <c r="CZ122" s="1079"/>
      <c r="DA122" s="1079"/>
      <c r="DB122" s="1079"/>
      <c r="DC122" s="1079"/>
      <c r="DD122" s="1079"/>
      <c r="DE122" s="1079"/>
      <c r="DF122" s="1080"/>
      <c r="DG122" s="977" t="s">
        <v>476</v>
      </c>
      <c r="DH122" s="978"/>
      <c r="DI122" s="978"/>
      <c r="DJ122" s="978"/>
      <c r="DK122" s="978"/>
      <c r="DL122" s="978" t="s">
        <v>478</v>
      </c>
      <c r="DM122" s="978"/>
      <c r="DN122" s="978"/>
      <c r="DO122" s="978"/>
      <c r="DP122" s="978"/>
      <c r="DQ122" s="978" t="s">
        <v>473</v>
      </c>
      <c r="DR122" s="978"/>
      <c r="DS122" s="978"/>
      <c r="DT122" s="978"/>
      <c r="DU122" s="978"/>
      <c r="DV122" s="979" t="s">
        <v>450</v>
      </c>
      <c r="DW122" s="979"/>
      <c r="DX122" s="979"/>
      <c r="DY122" s="979"/>
      <c r="DZ122" s="980"/>
    </row>
    <row r="123" spans="1:130" s="245" customFormat="1" ht="26.25" customHeight="1" x14ac:dyDescent="0.15">
      <c r="A123" s="1117"/>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496</v>
      </c>
      <c r="AB123" s="1017"/>
      <c r="AC123" s="1017"/>
      <c r="AD123" s="1017"/>
      <c r="AE123" s="1018"/>
      <c r="AF123" s="1019" t="s">
        <v>479</v>
      </c>
      <c r="AG123" s="1017"/>
      <c r="AH123" s="1017"/>
      <c r="AI123" s="1017"/>
      <c r="AJ123" s="1018"/>
      <c r="AK123" s="1019" t="s">
        <v>478</v>
      </c>
      <c r="AL123" s="1017"/>
      <c r="AM123" s="1017"/>
      <c r="AN123" s="1017"/>
      <c r="AO123" s="1018"/>
      <c r="AP123" s="1020" t="s">
        <v>481</v>
      </c>
      <c r="AQ123" s="1021"/>
      <c r="AR123" s="1021"/>
      <c r="AS123" s="1021"/>
      <c r="AT123" s="1022"/>
      <c r="AU123" s="1053"/>
      <c r="AV123" s="1054"/>
      <c r="AW123" s="1054"/>
      <c r="AX123" s="1054"/>
      <c r="AY123" s="1054"/>
      <c r="AZ123" s="276" t="s">
        <v>195</v>
      </c>
      <c r="BA123" s="276"/>
      <c r="BB123" s="276"/>
      <c r="BC123" s="276"/>
      <c r="BD123" s="276"/>
      <c r="BE123" s="276"/>
      <c r="BF123" s="276"/>
      <c r="BG123" s="276"/>
      <c r="BH123" s="276"/>
      <c r="BI123" s="276"/>
      <c r="BJ123" s="276"/>
      <c r="BK123" s="276"/>
      <c r="BL123" s="276"/>
      <c r="BM123" s="276"/>
      <c r="BN123" s="276"/>
      <c r="BO123" s="1033" t="s">
        <v>497</v>
      </c>
      <c r="BP123" s="1064"/>
      <c r="BQ123" s="1123">
        <v>7369392</v>
      </c>
      <c r="BR123" s="1124"/>
      <c r="BS123" s="1124"/>
      <c r="BT123" s="1124"/>
      <c r="BU123" s="1124"/>
      <c r="BV123" s="1124">
        <v>7275851</v>
      </c>
      <c r="BW123" s="1124"/>
      <c r="BX123" s="1124"/>
      <c r="BY123" s="1124"/>
      <c r="BZ123" s="1124"/>
      <c r="CA123" s="1124">
        <v>6962490</v>
      </c>
      <c r="CB123" s="1124"/>
      <c r="CC123" s="1124"/>
      <c r="CD123" s="1124"/>
      <c r="CE123" s="1124"/>
      <c r="CF123" s="1057"/>
      <c r="CG123" s="1058"/>
      <c r="CH123" s="1058"/>
      <c r="CI123" s="1058"/>
      <c r="CJ123" s="1059"/>
      <c r="CK123" s="1068"/>
      <c r="CL123" s="1069"/>
      <c r="CM123" s="1069"/>
      <c r="CN123" s="1069"/>
      <c r="CO123" s="1070"/>
      <c r="CP123" s="1078" t="s">
        <v>498</v>
      </c>
      <c r="CQ123" s="1079"/>
      <c r="CR123" s="1079"/>
      <c r="CS123" s="1079"/>
      <c r="CT123" s="1079"/>
      <c r="CU123" s="1079"/>
      <c r="CV123" s="1079"/>
      <c r="CW123" s="1079"/>
      <c r="CX123" s="1079"/>
      <c r="CY123" s="1079"/>
      <c r="CZ123" s="1079"/>
      <c r="DA123" s="1079"/>
      <c r="DB123" s="1079"/>
      <c r="DC123" s="1079"/>
      <c r="DD123" s="1079"/>
      <c r="DE123" s="1079"/>
      <c r="DF123" s="1080"/>
      <c r="DG123" s="1016" t="s">
        <v>478</v>
      </c>
      <c r="DH123" s="1017"/>
      <c r="DI123" s="1017"/>
      <c r="DJ123" s="1017"/>
      <c r="DK123" s="1018"/>
      <c r="DL123" s="1019" t="s">
        <v>477</v>
      </c>
      <c r="DM123" s="1017"/>
      <c r="DN123" s="1017"/>
      <c r="DO123" s="1017"/>
      <c r="DP123" s="1018"/>
      <c r="DQ123" s="1019" t="s">
        <v>450</v>
      </c>
      <c r="DR123" s="1017"/>
      <c r="DS123" s="1017"/>
      <c r="DT123" s="1017"/>
      <c r="DU123" s="1018"/>
      <c r="DV123" s="1020" t="s">
        <v>499</v>
      </c>
      <c r="DW123" s="1021"/>
      <c r="DX123" s="1021"/>
      <c r="DY123" s="1021"/>
      <c r="DZ123" s="1022"/>
    </row>
    <row r="124" spans="1:130" s="245" customFormat="1" ht="26.25" customHeight="1" thickBot="1" x14ac:dyDescent="0.2">
      <c r="A124" s="1117"/>
      <c r="B124" s="1004"/>
      <c r="C124" s="974" t="s">
        <v>475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472</v>
      </c>
      <c r="AB124" s="1017"/>
      <c r="AC124" s="1017"/>
      <c r="AD124" s="1017"/>
      <c r="AE124" s="1018"/>
      <c r="AF124" s="1019" t="s">
        <v>450</v>
      </c>
      <c r="AG124" s="1017"/>
      <c r="AH124" s="1017"/>
      <c r="AI124" s="1017"/>
      <c r="AJ124" s="1018"/>
      <c r="AK124" s="1019" t="s">
        <v>472</v>
      </c>
      <c r="AL124" s="1017"/>
      <c r="AM124" s="1017"/>
      <c r="AN124" s="1017"/>
      <c r="AO124" s="1018"/>
      <c r="AP124" s="1020" t="s">
        <v>129</v>
      </c>
      <c r="AQ124" s="1021"/>
      <c r="AR124" s="1021"/>
      <c r="AS124" s="1021"/>
      <c r="AT124" s="1022"/>
      <c r="AU124" s="1119" t="s">
        <v>500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18.8</v>
      </c>
      <c r="BR124" s="1086"/>
      <c r="BS124" s="1086"/>
      <c r="BT124" s="1086"/>
      <c r="BU124" s="1086"/>
      <c r="BV124" s="1086">
        <v>30.3</v>
      </c>
      <c r="BW124" s="1086"/>
      <c r="BX124" s="1086"/>
      <c r="BY124" s="1086"/>
      <c r="BZ124" s="1086"/>
      <c r="CA124" s="1086">
        <v>31.6</v>
      </c>
      <c r="CB124" s="1086"/>
      <c r="CC124" s="1086"/>
      <c r="CD124" s="1086"/>
      <c r="CE124" s="1086"/>
      <c r="CF124" s="1087"/>
      <c r="CG124" s="1088"/>
      <c r="CH124" s="1088"/>
      <c r="CI124" s="1088"/>
      <c r="CJ124" s="1089"/>
      <c r="CK124" s="1071"/>
      <c r="CL124" s="1071"/>
      <c r="CM124" s="1071"/>
      <c r="CN124" s="1071"/>
      <c r="CO124" s="1072"/>
      <c r="CP124" s="1078" t="s">
        <v>501</v>
      </c>
      <c r="CQ124" s="1079"/>
      <c r="CR124" s="1079"/>
      <c r="CS124" s="1079"/>
      <c r="CT124" s="1079"/>
      <c r="CU124" s="1079"/>
      <c r="CV124" s="1079"/>
      <c r="CW124" s="1079"/>
      <c r="CX124" s="1079"/>
      <c r="CY124" s="1079"/>
      <c r="CZ124" s="1079"/>
      <c r="DA124" s="1079"/>
      <c r="DB124" s="1079"/>
      <c r="DC124" s="1079"/>
      <c r="DD124" s="1079"/>
      <c r="DE124" s="1079"/>
      <c r="DF124" s="1080"/>
      <c r="DG124" s="1063" t="s">
        <v>478</v>
      </c>
      <c r="DH124" s="1042"/>
      <c r="DI124" s="1042"/>
      <c r="DJ124" s="1042"/>
      <c r="DK124" s="1043"/>
      <c r="DL124" s="1041" t="s">
        <v>474</v>
      </c>
      <c r="DM124" s="1042"/>
      <c r="DN124" s="1042"/>
      <c r="DO124" s="1042"/>
      <c r="DP124" s="1043"/>
      <c r="DQ124" s="1041" t="s">
        <v>474</v>
      </c>
      <c r="DR124" s="1042"/>
      <c r="DS124" s="1042"/>
      <c r="DT124" s="1042"/>
      <c r="DU124" s="1043"/>
      <c r="DV124" s="1044" t="s">
        <v>484</v>
      </c>
      <c r="DW124" s="1045"/>
      <c r="DX124" s="1045"/>
      <c r="DY124" s="1045"/>
      <c r="DZ124" s="1046"/>
    </row>
    <row r="125" spans="1:130" s="245" customFormat="1" ht="26.25" customHeight="1" x14ac:dyDescent="0.15">
      <c r="A125" s="1117"/>
      <c r="B125" s="1004"/>
      <c r="C125" s="974" t="s">
        <v>482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484</v>
      </c>
      <c r="AB125" s="1017"/>
      <c r="AC125" s="1017"/>
      <c r="AD125" s="1017"/>
      <c r="AE125" s="1018"/>
      <c r="AF125" s="1019" t="s">
        <v>472</v>
      </c>
      <c r="AG125" s="1017"/>
      <c r="AH125" s="1017"/>
      <c r="AI125" s="1017"/>
      <c r="AJ125" s="1018"/>
      <c r="AK125" s="1019" t="s">
        <v>474</v>
      </c>
      <c r="AL125" s="1017"/>
      <c r="AM125" s="1017"/>
      <c r="AN125" s="1017"/>
      <c r="AO125" s="1018"/>
      <c r="AP125" s="1020" t="s">
        <v>473</v>
      </c>
      <c r="AQ125" s="1021"/>
      <c r="AR125" s="1021"/>
      <c r="AS125" s="1021"/>
      <c r="AT125" s="1022"/>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81" t="s">
        <v>502</v>
      </c>
      <c r="CL125" s="1066"/>
      <c r="CM125" s="1066"/>
      <c r="CN125" s="1066"/>
      <c r="CO125" s="1067"/>
      <c r="CP125" s="998" t="s">
        <v>503</v>
      </c>
      <c r="CQ125" s="947"/>
      <c r="CR125" s="947"/>
      <c r="CS125" s="947"/>
      <c r="CT125" s="947"/>
      <c r="CU125" s="947"/>
      <c r="CV125" s="947"/>
      <c r="CW125" s="947"/>
      <c r="CX125" s="947"/>
      <c r="CY125" s="947"/>
      <c r="CZ125" s="947"/>
      <c r="DA125" s="947"/>
      <c r="DB125" s="947"/>
      <c r="DC125" s="947"/>
      <c r="DD125" s="947"/>
      <c r="DE125" s="947"/>
      <c r="DF125" s="948"/>
      <c r="DG125" s="984" t="s">
        <v>478</v>
      </c>
      <c r="DH125" s="985"/>
      <c r="DI125" s="985"/>
      <c r="DJ125" s="985"/>
      <c r="DK125" s="985"/>
      <c r="DL125" s="985" t="s">
        <v>481</v>
      </c>
      <c r="DM125" s="985"/>
      <c r="DN125" s="985"/>
      <c r="DO125" s="985"/>
      <c r="DP125" s="985"/>
      <c r="DQ125" s="985" t="s">
        <v>477</v>
      </c>
      <c r="DR125" s="985"/>
      <c r="DS125" s="985"/>
      <c r="DT125" s="985"/>
      <c r="DU125" s="985"/>
      <c r="DV125" s="986" t="s">
        <v>481</v>
      </c>
      <c r="DW125" s="986"/>
      <c r="DX125" s="986"/>
      <c r="DY125" s="986"/>
      <c r="DZ125" s="987"/>
    </row>
    <row r="126" spans="1:130" s="245" customFormat="1" ht="26.25" customHeight="1" thickBot="1" x14ac:dyDescent="0.2">
      <c r="A126" s="1117"/>
      <c r="B126" s="1004"/>
      <c r="C126" s="974" t="s">
        <v>486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248</v>
      </c>
      <c r="AB126" s="1017"/>
      <c r="AC126" s="1017"/>
      <c r="AD126" s="1017"/>
      <c r="AE126" s="1018"/>
      <c r="AF126" s="1019">
        <v>140</v>
      </c>
      <c r="AG126" s="1017"/>
      <c r="AH126" s="1017"/>
      <c r="AI126" s="1017"/>
      <c r="AJ126" s="1018"/>
      <c r="AK126" s="1019">
        <v>50</v>
      </c>
      <c r="AL126" s="1017"/>
      <c r="AM126" s="1017"/>
      <c r="AN126" s="1017"/>
      <c r="AO126" s="1018"/>
      <c r="AP126" s="1020">
        <v>0</v>
      </c>
      <c r="AQ126" s="1021"/>
      <c r="AR126" s="1021"/>
      <c r="AS126" s="1021"/>
      <c r="AT126" s="1022"/>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2"/>
      <c r="CL126" s="1069"/>
      <c r="CM126" s="1069"/>
      <c r="CN126" s="1069"/>
      <c r="CO126" s="1070"/>
      <c r="CP126" s="1007" t="s">
        <v>504</v>
      </c>
      <c r="CQ126" s="1008"/>
      <c r="CR126" s="1008"/>
      <c r="CS126" s="1008"/>
      <c r="CT126" s="1008"/>
      <c r="CU126" s="1008"/>
      <c r="CV126" s="1008"/>
      <c r="CW126" s="1008"/>
      <c r="CX126" s="1008"/>
      <c r="CY126" s="1008"/>
      <c r="CZ126" s="1008"/>
      <c r="DA126" s="1008"/>
      <c r="DB126" s="1008"/>
      <c r="DC126" s="1008"/>
      <c r="DD126" s="1008"/>
      <c r="DE126" s="1008"/>
      <c r="DF126" s="1009"/>
      <c r="DG126" s="977" t="s">
        <v>484</v>
      </c>
      <c r="DH126" s="978"/>
      <c r="DI126" s="978"/>
      <c r="DJ126" s="978"/>
      <c r="DK126" s="978"/>
      <c r="DL126" s="978" t="s">
        <v>481</v>
      </c>
      <c r="DM126" s="978"/>
      <c r="DN126" s="978"/>
      <c r="DO126" s="978"/>
      <c r="DP126" s="978"/>
      <c r="DQ126" s="978" t="s">
        <v>484</v>
      </c>
      <c r="DR126" s="978"/>
      <c r="DS126" s="978"/>
      <c r="DT126" s="978"/>
      <c r="DU126" s="978"/>
      <c r="DV126" s="979" t="s">
        <v>474</v>
      </c>
      <c r="DW126" s="979"/>
      <c r="DX126" s="979"/>
      <c r="DY126" s="979"/>
      <c r="DZ126" s="980"/>
    </row>
    <row r="127" spans="1:130" s="245" customFormat="1" ht="26.25" customHeight="1" x14ac:dyDescent="0.15">
      <c r="A127" s="1118"/>
      <c r="B127" s="1006"/>
      <c r="C127" s="1060" t="s">
        <v>505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273</v>
      </c>
      <c r="AB127" s="1017"/>
      <c r="AC127" s="1017"/>
      <c r="AD127" s="1017"/>
      <c r="AE127" s="1018"/>
      <c r="AF127" s="1019">
        <v>542</v>
      </c>
      <c r="AG127" s="1017"/>
      <c r="AH127" s="1017"/>
      <c r="AI127" s="1017"/>
      <c r="AJ127" s="1018"/>
      <c r="AK127" s="1019">
        <v>371</v>
      </c>
      <c r="AL127" s="1017"/>
      <c r="AM127" s="1017"/>
      <c r="AN127" s="1017"/>
      <c r="AO127" s="1018"/>
      <c r="AP127" s="1020">
        <v>0</v>
      </c>
      <c r="AQ127" s="1021"/>
      <c r="AR127" s="1021"/>
      <c r="AS127" s="1021"/>
      <c r="AT127" s="1022"/>
      <c r="AU127" s="281"/>
      <c r="AV127" s="281"/>
      <c r="AW127" s="281"/>
      <c r="AX127" s="1090" t="s">
        <v>506</v>
      </c>
      <c r="AY127" s="1091"/>
      <c r="AZ127" s="1091"/>
      <c r="BA127" s="1091"/>
      <c r="BB127" s="1091"/>
      <c r="BC127" s="1091"/>
      <c r="BD127" s="1091"/>
      <c r="BE127" s="1092"/>
      <c r="BF127" s="1093" t="s">
        <v>507</v>
      </c>
      <c r="BG127" s="1091"/>
      <c r="BH127" s="1091"/>
      <c r="BI127" s="1091"/>
      <c r="BJ127" s="1091"/>
      <c r="BK127" s="1091"/>
      <c r="BL127" s="1092"/>
      <c r="BM127" s="1093" t="s">
        <v>508</v>
      </c>
      <c r="BN127" s="1091"/>
      <c r="BO127" s="1091"/>
      <c r="BP127" s="1091"/>
      <c r="BQ127" s="1091"/>
      <c r="BR127" s="1091"/>
      <c r="BS127" s="1092"/>
      <c r="BT127" s="1093" t="s">
        <v>509</v>
      </c>
      <c r="BU127" s="1091"/>
      <c r="BV127" s="1091"/>
      <c r="BW127" s="1091"/>
      <c r="BX127" s="1091"/>
      <c r="BY127" s="1091"/>
      <c r="BZ127" s="1115"/>
      <c r="CA127" s="281"/>
      <c r="CB127" s="281"/>
      <c r="CC127" s="281"/>
      <c r="CD127" s="282"/>
      <c r="CE127" s="282"/>
      <c r="CF127" s="282"/>
      <c r="CG127" s="279"/>
      <c r="CH127" s="279"/>
      <c r="CI127" s="279"/>
      <c r="CJ127" s="280"/>
      <c r="CK127" s="1082"/>
      <c r="CL127" s="1069"/>
      <c r="CM127" s="1069"/>
      <c r="CN127" s="1069"/>
      <c r="CO127" s="1070"/>
      <c r="CP127" s="1007" t="s">
        <v>510</v>
      </c>
      <c r="CQ127" s="1008"/>
      <c r="CR127" s="1008"/>
      <c r="CS127" s="1008"/>
      <c r="CT127" s="1008"/>
      <c r="CU127" s="1008"/>
      <c r="CV127" s="1008"/>
      <c r="CW127" s="1008"/>
      <c r="CX127" s="1008"/>
      <c r="CY127" s="1008"/>
      <c r="CZ127" s="1008"/>
      <c r="DA127" s="1008"/>
      <c r="DB127" s="1008"/>
      <c r="DC127" s="1008"/>
      <c r="DD127" s="1008"/>
      <c r="DE127" s="1008"/>
      <c r="DF127" s="1009"/>
      <c r="DG127" s="977" t="s">
        <v>511</v>
      </c>
      <c r="DH127" s="978"/>
      <c r="DI127" s="978"/>
      <c r="DJ127" s="978"/>
      <c r="DK127" s="978"/>
      <c r="DL127" s="978" t="s">
        <v>129</v>
      </c>
      <c r="DM127" s="978"/>
      <c r="DN127" s="978"/>
      <c r="DO127" s="978"/>
      <c r="DP127" s="978"/>
      <c r="DQ127" s="978" t="s">
        <v>511</v>
      </c>
      <c r="DR127" s="978"/>
      <c r="DS127" s="978"/>
      <c r="DT127" s="978"/>
      <c r="DU127" s="978"/>
      <c r="DV127" s="979" t="s">
        <v>481</v>
      </c>
      <c r="DW127" s="979"/>
      <c r="DX127" s="979"/>
      <c r="DY127" s="979"/>
      <c r="DZ127" s="980"/>
    </row>
    <row r="128" spans="1:130" s="245" customFormat="1" ht="26.25" customHeight="1" thickBot="1" x14ac:dyDescent="0.2">
      <c r="A128" s="1101" t="s">
        <v>512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513</v>
      </c>
      <c r="X128" s="1103"/>
      <c r="Y128" s="1103"/>
      <c r="Z128" s="1104"/>
      <c r="AA128" s="1105">
        <v>78405</v>
      </c>
      <c r="AB128" s="1106"/>
      <c r="AC128" s="1106"/>
      <c r="AD128" s="1106"/>
      <c r="AE128" s="1107"/>
      <c r="AF128" s="1108">
        <v>77734</v>
      </c>
      <c r="AG128" s="1106"/>
      <c r="AH128" s="1106"/>
      <c r="AI128" s="1106"/>
      <c r="AJ128" s="1107"/>
      <c r="AK128" s="1108">
        <v>74293</v>
      </c>
      <c r="AL128" s="1106"/>
      <c r="AM128" s="1106"/>
      <c r="AN128" s="1106"/>
      <c r="AO128" s="1107"/>
      <c r="AP128" s="1109"/>
      <c r="AQ128" s="1110"/>
      <c r="AR128" s="1110"/>
      <c r="AS128" s="1110"/>
      <c r="AT128" s="1111"/>
      <c r="AU128" s="281"/>
      <c r="AV128" s="281"/>
      <c r="AW128" s="281"/>
      <c r="AX128" s="946" t="s">
        <v>514</v>
      </c>
      <c r="AY128" s="947"/>
      <c r="AZ128" s="947"/>
      <c r="BA128" s="947"/>
      <c r="BB128" s="947"/>
      <c r="BC128" s="947"/>
      <c r="BD128" s="947"/>
      <c r="BE128" s="948"/>
      <c r="BF128" s="1112" t="s">
        <v>481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2"/>
      <c r="CB128" s="282"/>
      <c r="CC128" s="282"/>
      <c r="CD128" s="282"/>
      <c r="CE128" s="282"/>
      <c r="CF128" s="282"/>
      <c r="CG128" s="279"/>
      <c r="CH128" s="279"/>
      <c r="CI128" s="279"/>
      <c r="CJ128" s="280"/>
      <c r="CK128" s="1083"/>
      <c r="CL128" s="1084"/>
      <c r="CM128" s="1084"/>
      <c r="CN128" s="1084"/>
      <c r="CO128" s="1085"/>
      <c r="CP128" s="1094" t="s">
        <v>515</v>
      </c>
      <c r="CQ128" s="1095"/>
      <c r="CR128" s="1095"/>
      <c r="CS128" s="1095"/>
      <c r="CT128" s="1095"/>
      <c r="CU128" s="1095"/>
      <c r="CV128" s="1095"/>
      <c r="CW128" s="1095"/>
      <c r="CX128" s="1095"/>
      <c r="CY128" s="1095"/>
      <c r="CZ128" s="1095"/>
      <c r="DA128" s="1095"/>
      <c r="DB128" s="1095"/>
      <c r="DC128" s="1095"/>
      <c r="DD128" s="1095"/>
      <c r="DE128" s="1095"/>
      <c r="DF128" s="1096"/>
      <c r="DG128" s="1097" t="s">
        <v>129</v>
      </c>
      <c r="DH128" s="1098"/>
      <c r="DI128" s="1098"/>
      <c r="DJ128" s="1098"/>
      <c r="DK128" s="1098"/>
      <c r="DL128" s="1098" t="s">
        <v>478</v>
      </c>
      <c r="DM128" s="1098"/>
      <c r="DN128" s="1098"/>
      <c r="DO128" s="1098"/>
      <c r="DP128" s="1098"/>
      <c r="DQ128" s="1098" t="s">
        <v>481</v>
      </c>
      <c r="DR128" s="1098"/>
      <c r="DS128" s="1098"/>
      <c r="DT128" s="1098"/>
      <c r="DU128" s="1098"/>
      <c r="DV128" s="1099" t="s">
        <v>474</v>
      </c>
      <c r="DW128" s="1099"/>
      <c r="DX128" s="1099"/>
      <c r="DY128" s="1099"/>
      <c r="DZ128" s="1100"/>
    </row>
    <row r="129" spans="1:131" s="245"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516</v>
      </c>
      <c r="X129" s="1132"/>
      <c r="Y129" s="1132"/>
      <c r="Z129" s="1133"/>
      <c r="AA129" s="1016">
        <v>3111322</v>
      </c>
      <c r="AB129" s="1017"/>
      <c r="AC129" s="1017"/>
      <c r="AD129" s="1017"/>
      <c r="AE129" s="1018"/>
      <c r="AF129" s="1019">
        <v>3105964</v>
      </c>
      <c r="AG129" s="1017"/>
      <c r="AH129" s="1017"/>
      <c r="AI129" s="1017"/>
      <c r="AJ129" s="1018"/>
      <c r="AK129" s="1019">
        <v>3089720</v>
      </c>
      <c r="AL129" s="1017"/>
      <c r="AM129" s="1017"/>
      <c r="AN129" s="1017"/>
      <c r="AO129" s="1018"/>
      <c r="AP129" s="1134"/>
      <c r="AQ129" s="1135"/>
      <c r="AR129" s="1135"/>
      <c r="AS129" s="1135"/>
      <c r="AT129" s="1136"/>
      <c r="AU129" s="283"/>
      <c r="AV129" s="283"/>
      <c r="AW129" s="283"/>
      <c r="AX129" s="1125" t="s">
        <v>517</v>
      </c>
      <c r="AY129" s="1008"/>
      <c r="AZ129" s="1008"/>
      <c r="BA129" s="1008"/>
      <c r="BB129" s="1008"/>
      <c r="BC129" s="1008"/>
      <c r="BD129" s="1008"/>
      <c r="BE129" s="1009"/>
      <c r="BF129" s="1126" t="s">
        <v>477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8" t="s">
        <v>518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519</v>
      </c>
      <c r="X130" s="1132"/>
      <c r="Y130" s="1132"/>
      <c r="Z130" s="1133"/>
      <c r="AA130" s="1016">
        <v>480566</v>
      </c>
      <c r="AB130" s="1017"/>
      <c r="AC130" s="1017"/>
      <c r="AD130" s="1017"/>
      <c r="AE130" s="1018"/>
      <c r="AF130" s="1019">
        <v>495971</v>
      </c>
      <c r="AG130" s="1017"/>
      <c r="AH130" s="1017"/>
      <c r="AI130" s="1017"/>
      <c r="AJ130" s="1018"/>
      <c r="AK130" s="1019">
        <v>496845</v>
      </c>
      <c r="AL130" s="1017"/>
      <c r="AM130" s="1017"/>
      <c r="AN130" s="1017"/>
      <c r="AO130" s="1018"/>
      <c r="AP130" s="1134"/>
      <c r="AQ130" s="1135"/>
      <c r="AR130" s="1135"/>
      <c r="AS130" s="1135"/>
      <c r="AT130" s="1136"/>
      <c r="AU130" s="283"/>
      <c r="AV130" s="283"/>
      <c r="AW130" s="283"/>
      <c r="AX130" s="1125" t="s">
        <v>520</v>
      </c>
      <c r="AY130" s="1008"/>
      <c r="AZ130" s="1008"/>
      <c r="BA130" s="1008"/>
      <c r="BB130" s="1008"/>
      <c r="BC130" s="1008"/>
      <c r="BD130" s="1008"/>
      <c r="BE130" s="1009"/>
      <c r="BF130" s="1162">
        <v>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521</v>
      </c>
      <c r="X131" s="1170"/>
      <c r="Y131" s="1170"/>
      <c r="Z131" s="1171"/>
      <c r="AA131" s="1063">
        <v>2630756</v>
      </c>
      <c r="AB131" s="1042"/>
      <c r="AC131" s="1042"/>
      <c r="AD131" s="1042"/>
      <c r="AE131" s="1043"/>
      <c r="AF131" s="1041">
        <v>2609993</v>
      </c>
      <c r="AG131" s="1042"/>
      <c r="AH131" s="1042"/>
      <c r="AI131" s="1042"/>
      <c r="AJ131" s="1043"/>
      <c r="AK131" s="1041">
        <v>2592875</v>
      </c>
      <c r="AL131" s="1042"/>
      <c r="AM131" s="1042"/>
      <c r="AN131" s="1042"/>
      <c r="AO131" s="1043"/>
      <c r="AP131" s="1172"/>
      <c r="AQ131" s="1173"/>
      <c r="AR131" s="1173"/>
      <c r="AS131" s="1173"/>
      <c r="AT131" s="1174"/>
      <c r="AU131" s="283"/>
      <c r="AV131" s="283"/>
      <c r="AW131" s="283"/>
      <c r="AX131" s="1144" t="s">
        <v>522</v>
      </c>
      <c r="AY131" s="1095"/>
      <c r="AZ131" s="1095"/>
      <c r="BA131" s="1095"/>
      <c r="BB131" s="1095"/>
      <c r="BC131" s="1095"/>
      <c r="BD131" s="1095"/>
      <c r="BE131" s="1096"/>
      <c r="BF131" s="1145">
        <v>31.6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51" t="s">
        <v>523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524</v>
      </c>
      <c r="W132" s="1155"/>
      <c r="X132" s="1155"/>
      <c r="Y132" s="1155"/>
      <c r="Z132" s="1156"/>
      <c r="AA132" s="1157">
        <v>5.7591049869999997</v>
      </c>
      <c r="AB132" s="1158"/>
      <c r="AC132" s="1158"/>
      <c r="AD132" s="1158"/>
      <c r="AE132" s="1159"/>
      <c r="AF132" s="1160">
        <v>5.2681750489999999</v>
      </c>
      <c r="AG132" s="1158"/>
      <c r="AH132" s="1158"/>
      <c r="AI132" s="1158"/>
      <c r="AJ132" s="1159"/>
      <c r="AK132" s="1160">
        <v>4.2270838360000003</v>
      </c>
      <c r="AL132" s="1158"/>
      <c r="AM132" s="1158"/>
      <c r="AN132" s="1158"/>
      <c r="AO132" s="1159"/>
      <c r="AP132" s="1057"/>
      <c r="AQ132" s="1058"/>
      <c r="AR132" s="1058"/>
      <c r="AS132" s="1058"/>
      <c r="AT132" s="1161"/>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525</v>
      </c>
      <c r="W133" s="1138"/>
      <c r="X133" s="1138"/>
      <c r="Y133" s="1138"/>
      <c r="Z133" s="1139"/>
      <c r="AA133" s="1140">
        <v>6.5</v>
      </c>
      <c r="AB133" s="1141"/>
      <c r="AC133" s="1141"/>
      <c r="AD133" s="1141"/>
      <c r="AE133" s="1142"/>
      <c r="AF133" s="1140">
        <v>6</v>
      </c>
      <c r="AG133" s="1141"/>
      <c r="AH133" s="1141"/>
      <c r="AI133" s="1141"/>
      <c r="AJ133" s="1142"/>
      <c r="AK133" s="1140">
        <v>5</v>
      </c>
      <c r="AL133" s="1141"/>
      <c r="AM133" s="1141"/>
      <c r="AN133" s="1141"/>
      <c r="AO133" s="1142"/>
      <c r="AP133" s="1087"/>
      <c r="AQ133" s="1088"/>
      <c r="AR133" s="1088"/>
      <c r="AS133" s="1088"/>
      <c r="AT133" s="1143"/>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nC1Sn1oQ6eoZ3Y0h/zzLFdOXHxeAYe+kX9M8WFkkM3lZTHr2fKViKWWxmD9a4xntLhxVuIIuFFH9FSa55qHMjw==" saltValue="tDxT4IC8hDn63+0szv8R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526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eIHqKWTsGNrd6yhNsxnKMqODA06+kvAvR1aj5NoDLcz3YvItRBeI4EtBQyxxcq+a1pP8M03Ahsv6+Am+/l8Kiw==" saltValue="OdcWQnUsAW5a34yDNv/U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l3dlfrfABJ6kUyTN8tpJcjbVoXsz1+GStDP7ZaAGaA99TEFtXuEBWU8DUzu+bQ6K/JZgleTs1yzS3xQU9ZrWw==" saltValue="qQkiIh2+Ayuubp9/8Mu2j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527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528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8" t="s">
        <v>529</v>
      </c>
      <c r="AP7" s="302"/>
      <c r="AQ7" s="303" t="s">
        <v>530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9"/>
      <c r="AP8" s="308" t="s">
        <v>531</v>
      </c>
      <c r="AQ8" s="309" t="s">
        <v>532</v>
      </c>
      <c r="AR8" s="310" t="s">
        <v>533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80" t="s">
        <v>534</v>
      </c>
      <c r="AL9" s="1181"/>
      <c r="AM9" s="1181"/>
      <c r="AN9" s="1182"/>
      <c r="AO9" s="311">
        <v>751113</v>
      </c>
      <c r="AP9" s="311">
        <v>110118</v>
      </c>
      <c r="AQ9" s="312">
        <v>140211</v>
      </c>
      <c r="AR9" s="313">
        <v>-21.5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80" t="s">
        <v>535</v>
      </c>
      <c r="AL10" s="1181"/>
      <c r="AM10" s="1181"/>
      <c r="AN10" s="1182"/>
      <c r="AO10" s="314">
        <v>283139</v>
      </c>
      <c r="AP10" s="314">
        <v>41510</v>
      </c>
      <c r="AQ10" s="315">
        <v>17469</v>
      </c>
      <c r="AR10" s="316">
        <v>137.6</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80" t="s">
        <v>536</v>
      </c>
      <c r="AL11" s="1181"/>
      <c r="AM11" s="1181"/>
      <c r="AN11" s="1182"/>
      <c r="AO11" s="314">
        <v>764</v>
      </c>
      <c r="AP11" s="314">
        <v>112</v>
      </c>
      <c r="AQ11" s="315">
        <v>23430</v>
      </c>
      <c r="AR11" s="316">
        <v>-99.5</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80" t="s">
        <v>537</v>
      </c>
      <c r="AL12" s="1181"/>
      <c r="AM12" s="1181"/>
      <c r="AN12" s="1182"/>
      <c r="AO12" s="314" t="s">
        <v>538</v>
      </c>
      <c r="AP12" s="314" t="s">
        <v>538</v>
      </c>
      <c r="AQ12" s="315">
        <v>2927</v>
      </c>
      <c r="AR12" s="316" t="s">
        <v>538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80" t="s">
        <v>539</v>
      </c>
      <c r="AL13" s="1181"/>
      <c r="AM13" s="1181"/>
      <c r="AN13" s="1182"/>
      <c r="AO13" s="314" t="s">
        <v>538</v>
      </c>
      <c r="AP13" s="314" t="s">
        <v>538</v>
      </c>
      <c r="AQ13" s="315" t="s">
        <v>538</v>
      </c>
      <c r="AR13" s="316" t="s">
        <v>538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80" t="s">
        <v>540</v>
      </c>
      <c r="AL14" s="1181"/>
      <c r="AM14" s="1181"/>
      <c r="AN14" s="1182"/>
      <c r="AO14" s="314">
        <v>28409</v>
      </c>
      <c r="AP14" s="314">
        <v>4165</v>
      </c>
      <c r="AQ14" s="315">
        <v>6472</v>
      </c>
      <c r="AR14" s="316">
        <v>-35.6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80" t="s">
        <v>541</v>
      </c>
      <c r="AL15" s="1181"/>
      <c r="AM15" s="1181"/>
      <c r="AN15" s="1182"/>
      <c r="AO15" s="314">
        <v>29550</v>
      </c>
      <c r="AP15" s="314">
        <v>4332</v>
      </c>
      <c r="AQ15" s="315">
        <v>3599</v>
      </c>
      <c r="AR15" s="316">
        <v>20.399999999999999</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3" t="s">
        <v>542</v>
      </c>
      <c r="AL16" s="1184"/>
      <c r="AM16" s="1184"/>
      <c r="AN16" s="1185"/>
      <c r="AO16" s="314">
        <v>-59754</v>
      </c>
      <c r="AP16" s="314">
        <v>-8760</v>
      </c>
      <c r="AQ16" s="315">
        <v>-14458</v>
      </c>
      <c r="AR16" s="316">
        <v>-39.4</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3" t="s">
        <v>195</v>
      </c>
      <c r="AL17" s="1184"/>
      <c r="AM17" s="1184"/>
      <c r="AN17" s="1185"/>
      <c r="AO17" s="314">
        <v>1033221</v>
      </c>
      <c r="AP17" s="314">
        <v>151476</v>
      </c>
      <c r="AQ17" s="315">
        <v>179649</v>
      </c>
      <c r="AR17" s="316">
        <v>-15.7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543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544</v>
      </c>
      <c r="AP20" s="322" t="s">
        <v>545</v>
      </c>
      <c r="AQ20" s="323" t="s">
        <v>546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5" t="s">
        <v>547</v>
      </c>
      <c r="AL21" s="1176"/>
      <c r="AM21" s="1176"/>
      <c r="AN21" s="1177"/>
      <c r="AO21" s="326">
        <v>13.34</v>
      </c>
      <c r="AP21" s="327">
        <v>16.079999999999998</v>
      </c>
      <c r="AQ21" s="328">
        <v>-2.74</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5" t="s">
        <v>548</v>
      </c>
      <c r="AL22" s="1176"/>
      <c r="AM22" s="1176"/>
      <c r="AN22" s="1177"/>
      <c r="AO22" s="331">
        <v>97.4</v>
      </c>
      <c r="AP22" s="332">
        <v>96</v>
      </c>
      <c r="AQ22" s="333">
        <v>1.4</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549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550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551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8" t="s">
        <v>529</v>
      </c>
      <c r="AP30" s="302"/>
      <c r="AQ30" s="303" t="s">
        <v>530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9"/>
      <c r="AP31" s="308" t="s">
        <v>531</v>
      </c>
      <c r="AQ31" s="309" t="s">
        <v>532</v>
      </c>
      <c r="AR31" s="310" t="s">
        <v>533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91" t="s">
        <v>552</v>
      </c>
      <c r="AL32" s="1192"/>
      <c r="AM32" s="1192"/>
      <c r="AN32" s="1193"/>
      <c r="AO32" s="341">
        <v>617882</v>
      </c>
      <c r="AP32" s="341">
        <v>90585</v>
      </c>
      <c r="AQ32" s="342">
        <v>107391</v>
      </c>
      <c r="AR32" s="343">
        <v>-15.6</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91" t="s">
        <v>553</v>
      </c>
      <c r="AL33" s="1192"/>
      <c r="AM33" s="1192"/>
      <c r="AN33" s="1193"/>
      <c r="AO33" s="341" t="s">
        <v>538</v>
      </c>
      <c r="AP33" s="341" t="s">
        <v>538</v>
      </c>
      <c r="AQ33" s="342">
        <v>130</v>
      </c>
      <c r="AR33" s="343" t="s">
        <v>538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91" t="s">
        <v>554</v>
      </c>
      <c r="AL34" s="1192"/>
      <c r="AM34" s="1192"/>
      <c r="AN34" s="1193"/>
      <c r="AO34" s="341" t="s">
        <v>538</v>
      </c>
      <c r="AP34" s="341" t="s">
        <v>538</v>
      </c>
      <c r="AQ34" s="342">
        <v>239</v>
      </c>
      <c r="AR34" s="343" t="s">
        <v>538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91" t="s">
        <v>555</v>
      </c>
      <c r="AL35" s="1192"/>
      <c r="AM35" s="1192"/>
      <c r="AN35" s="1193"/>
      <c r="AO35" s="341">
        <v>62432</v>
      </c>
      <c r="AP35" s="341">
        <v>9153</v>
      </c>
      <c r="AQ35" s="342">
        <v>23019</v>
      </c>
      <c r="AR35" s="343">
        <v>-60.2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91" t="s">
        <v>556</v>
      </c>
      <c r="AL36" s="1192"/>
      <c r="AM36" s="1192"/>
      <c r="AN36" s="1193"/>
      <c r="AO36" s="341" t="s">
        <v>538</v>
      </c>
      <c r="AP36" s="341" t="s">
        <v>538</v>
      </c>
      <c r="AQ36" s="342">
        <v>3575</v>
      </c>
      <c r="AR36" s="343" t="s">
        <v>538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91" t="s">
        <v>557</v>
      </c>
      <c r="AL37" s="1192"/>
      <c r="AM37" s="1192"/>
      <c r="AN37" s="1193"/>
      <c r="AO37" s="341">
        <v>421</v>
      </c>
      <c r="AP37" s="341">
        <v>62</v>
      </c>
      <c r="AQ37" s="342">
        <v>750</v>
      </c>
      <c r="AR37" s="343">
        <v>-91.7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4" t="s">
        <v>558</v>
      </c>
      <c r="AL38" s="1195"/>
      <c r="AM38" s="1195"/>
      <c r="AN38" s="1196"/>
      <c r="AO38" s="344">
        <v>6</v>
      </c>
      <c r="AP38" s="344">
        <v>1</v>
      </c>
      <c r="AQ38" s="345">
        <v>17</v>
      </c>
      <c r="AR38" s="333">
        <v>-94.1</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4" t="s">
        <v>559</v>
      </c>
      <c r="AL39" s="1195"/>
      <c r="AM39" s="1195"/>
      <c r="AN39" s="1196"/>
      <c r="AO39" s="341">
        <v>-74293</v>
      </c>
      <c r="AP39" s="341">
        <v>-10892</v>
      </c>
      <c r="AQ39" s="342">
        <v>-4961</v>
      </c>
      <c r="AR39" s="343">
        <v>119.6</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91" t="s">
        <v>560</v>
      </c>
      <c r="AL40" s="1192"/>
      <c r="AM40" s="1192"/>
      <c r="AN40" s="1193"/>
      <c r="AO40" s="341">
        <v>-496845</v>
      </c>
      <c r="AP40" s="341">
        <v>-72840</v>
      </c>
      <c r="AQ40" s="342">
        <v>-92273</v>
      </c>
      <c r="AR40" s="343">
        <v>-21.1</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7" t="s">
        <v>310</v>
      </c>
      <c r="AL41" s="1198"/>
      <c r="AM41" s="1198"/>
      <c r="AN41" s="1199"/>
      <c r="AO41" s="341">
        <v>109603</v>
      </c>
      <c r="AP41" s="341">
        <v>16068</v>
      </c>
      <c r="AQ41" s="342">
        <v>37889</v>
      </c>
      <c r="AR41" s="343">
        <v>-57.6</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561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562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563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6" t="s">
        <v>529</v>
      </c>
      <c r="AN49" s="1188" t="s">
        <v>564</v>
      </c>
      <c r="AO49" s="1189"/>
      <c r="AP49" s="1189"/>
      <c r="AQ49" s="1189"/>
      <c r="AR49" s="1190"/>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7"/>
      <c r="AN50" s="357" t="s">
        <v>565</v>
      </c>
      <c r="AO50" s="358" t="s">
        <v>566</v>
      </c>
      <c r="AP50" s="359" t="s">
        <v>567</v>
      </c>
      <c r="AQ50" s="360" t="s">
        <v>568</v>
      </c>
      <c r="AR50" s="361" t="s">
        <v>569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570</v>
      </c>
      <c r="AL51" s="354"/>
      <c r="AM51" s="362">
        <v>743910</v>
      </c>
      <c r="AN51" s="363">
        <v>103335</v>
      </c>
      <c r="AO51" s="364">
        <v>-43.6</v>
      </c>
      <c r="AP51" s="365">
        <v>162193</v>
      </c>
      <c r="AQ51" s="366">
        <v>-7.7</v>
      </c>
      <c r="AR51" s="367">
        <v>-35.9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571</v>
      </c>
      <c r="AM52" s="370">
        <v>269029</v>
      </c>
      <c r="AN52" s="371">
        <v>37370</v>
      </c>
      <c r="AO52" s="372">
        <v>-46.5</v>
      </c>
      <c r="AP52" s="373">
        <v>79985</v>
      </c>
      <c r="AQ52" s="374">
        <v>-8.8000000000000007</v>
      </c>
      <c r="AR52" s="375">
        <v>-37.700000000000003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572</v>
      </c>
      <c r="AL53" s="354"/>
      <c r="AM53" s="362">
        <v>1544187</v>
      </c>
      <c r="AN53" s="363">
        <v>216667</v>
      </c>
      <c r="AO53" s="364">
        <v>109.7</v>
      </c>
      <c r="AP53" s="365">
        <v>168868</v>
      </c>
      <c r="AQ53" s="366">
        <v>4.0999999999999996</v>
      </c>
      <c r="AR53" s="367">
        <v>105.6</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571</v>
      </c>
      <c r="AM54" s="370">
        <v>441909</v>
      </c>
      <c r="AN54" s="371">
        <v>62005</v>
      </c>
      <c r="AO54" s="372">
        <v>65.900000000000006</v>
      </c>
      <c r="AP54" s="373">
        <v>79360</v>
      </c>
      <c r="AQ54" s="374">
        <v>-0.8</v>
      </c>
      <c r="AR54" s="375">
        <v>66.7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573</v>
      </c>
      <c r="AL55" s="354"/>
      <c r="AM55" s="362">
        <v>1069535</v>
      </c>
      <c r="AN55" s="363">
        <v>152703</v>
      </c>
      <c r="AO55" s="364">
        <v>-29.5</v>
      </c>
      <c r="AP55" s="365">
        <v>202870</v>
      </c>
      <c r="AQ55" s="366">
        <v>20.100000000000001</v>
      </c>
      <c r="AR55" s="367">
        <v>-49.6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571</v>
      </c>
      <c r="AM56" s="370">
        <v>217369</v>
      </c>
      <c r="AN56" s="371">
        <v>31035</v>
      </c>
      <c r="AO56" s="372">
        <v>-49.9</v>
      </c>
      <c r="AP56" s="373">
        <v>79735</v>
      </c>
      <c r="AQ56" s="374">
        <v>0.5</v>
      </c>
      <c r="AR56" s="375">
        <v>-50.4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574</v>
      </c>
      <c r="AL57" s="354"/>
      <c r="AM57" s="362">
        <v>1123118</v>
      </c>
      <c r="AN57" s="363">
        <v>162183</v>
      </c>
      <c r="AO57" s="364">
        <v>6.2</v>
      </c>
      <c r="AP57" s="365">
        <v>167497</v>
      </c>
      <c r="AQ57" s="366">
        <v>-17.399999999999999</v>
      </c>
      <c r="AR57" s="367">
        <v>23.6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571</v>
      </c>
      <c r="AM58" s="370">
        <v>301097</v>
      </c>
      <c r="AN58" s="371">
        <v>43480</v>
      </c>
      <c r="AO58" s="372">
        <v>40.1</v>
      </c>
      <c r="AP58" s="373">
        <v>82571</v>
      </c>
      <c r="AQ58" s="374">
        <v>3.6</v>
      </c>
      <c r="AR58" s="375">
        <v>36.5</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575</v>
      </c>
      <c r="AL59" s="354"/>
      <c r="AM59" s="362">
        <v>595218</v>
      </c>
      <c r="AN59" s="363">
        <v>87263</v>
      </c>
      <c r="AO59" s="364">
        <v>-46.2</v>
      </c>
      <c r="AP59" s="365">
        <v>190274</v>
      </c>
      <c r="AQ59" s="366">
        <v>13.6</v>
      </c>
      <c r="AR59" s="367">
        <v>-59.8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571</v>
      </c>
      <c r="AM60" s="370">
        <v>231846</v>
      </c>
      <c r="AN60" s="371">
        <v>33990</v>
      </c>
      <c r="AO60" s="372">
        <v>-21.8</v>
      </c>
      <c r="AP60" s="373">
        <v>88584</v>
      </c>
      <c r="AQ60" s="374">
        <v>7.3</v>
      </c>
      <c r="AR60" s="375">
        <v>-29.1</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576</v>
      </c>
      <c r="AL61" s="376"/>
      <c r="AM61" s="377">
        <v>1015194</v>
      </c>
      <c r="AN61" s="378">
        <v>144430</v>
      </c>
      <c r="AO61" s="379">
        <v>-0.7</v>
      </c>
      <c r="AP61" s="380">
        <v>178340</v>
      </c>
      <c r="AQ61" s="381">
        <v>2.5</v>
      </c>
      <c r="AR61" s="367">
        <v>-3.2</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571</v>
      </c>
      <c r="AM62" s="370">
        <v>292250</v>
      </c>
      <c r="AN62" s="371">
        <v>41576</v>
      </c>
      <c r="AO62" s="372">
        <v>-2.4</v>
      </c>
      <c r="AP62" s="373">
        <v>82047</v>
      </c>
      <c r="AQ62" s="374">
        <v>0.4</v>
      </c>
      <c r="AR62" s="375">
        <v>-2.8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pmuuz+XRSByCwRgfvvT+p+VBzFdWI1vv/1GiJWQFwkJY9EdgHXNKtPexmygy7+6Ld2XqxpSwfHM4pRta9VCdcA==" saltValue="O0NrjItCSiAH1/JCss5r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578</v>
      </c>
    </row>
    <row r="120" spans="125:125" ht="13.5" hidden="1" customHeight="1" x14ac:dyDescent="0.15"/>
    <row r="121" spans="125:125" ht="13.5" hidden="1" customHeight="1" x14ac:dyDescent="0.15">
      <c r="DU121" s="289"/>
    </row>
  </sheetData>
  <sheetProtection algorithmName="SHA-512" hashValue="rBhgfOdqbpxBAfqsBBSOJ2geHKeyVZRsvdxe1DwO8kH66WvTiwVjmIDZP2hDOiISKVkEbSwE30g6t42E7c+3pQ==" saltValue="edOwH8sEz/UrPjZY0S+SU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579</v>
      </c>
    </row>
  </sheetData>
  <sheetProtection algorithmName="SHA-512" hashValue="TlZGrzmP07MRsbaMNdOzj/zoCmX6T2h101a5sCJSid3Z/AOo4h+tJX8p8+XZkRv2DqekFkM9fKGtLdYgqQxNQQ==" saltValue="5JzTM2HhCD5VuorCFiDqU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00" t="s">
        <v>3</v>
      </c>
      <c r="D47" s="1200"/>
      <c r="E47" s="1201"/>
      <c r="F47" s="11">
        <v>29.24</v>
      </c>
      <c r="G47" s="12">
        <v>29.37</v>
      </c>
      <c r="H47" s="12">
        <v>26.49</v>
      </c>
      <c r="I47" s="12">
        <v>21.51</v>
      </c>
      <c r="J47" s="13">
        <v>16.91</v>
      </c>
    </row>
    <row r="48" spans="2:10" ht="57.75" customHeight="1" x14ac:dyDescent="0.15">
      <c r="B48" s="14"/>
      <c r="C48" s="1202" t="s">
        <v>4</v>
      </c>
      <c r="D48" s="1202"/>
      <c r="E48" s="1203"/>
      <c r="F48" s="15">
        <v>3.79</v>
      </c>
      <c r="G48" s="16">
        <v>3.94</v>
      </c>
      <c r="H48" s="16">
        <v>2.97</v>
      </c>
      <c r="I48" s="16">
        <v>2.2200000000000002</v>
      </c>
      <c r="J48" s="17">
        <v>4.75</v>
      </c>
    </row>
    <row r="49" spans="2:10" ht="57.75" customHeight="1" thickBot="1" x14ac:dyDescent="0.2">
      <c r="B49" s="18"/>
      <c r="C49" s="1204" t="s">
        <v>5</v>
      </c>
      <c r="D49" s="1204"/>
      <c r="E49" s="1205"/>
      <c r="F49" s="19">
        <v>0.36</v>
      </c>
      <c r="G49" s="20">
        <v>0.28000000000000003</v>
      </c>
      <c r="H49" s="20" t="s">
        <v>585</v>
      </c>
      <c r="I49" s="20" t="s">
        <v>586</v>
      </c>
      <c r="J49" s="21" t="s">
        <v>587</v>
      </c>
    </row>
    <row r="50" spans="2:10" ht="13.5" customHeight="1" x14ac:dyDescent="0.15"/>
  </sheetData>
  <sheetProtection algorithmName="SHA-512" hashValue="fPLCiE4TUpL3GizrQX2rOXi6DEbFsNIaB+p6IOl357g/ZsMy6HP1o6wimJhiF+zeFm7ycKXKbau+Y7sDbpzV5A==" saltValue="efYbP/dVkzpYz0ZqqFXvH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2021-03-15T08:43:46Z</cp:lastPrinted>
  <dcterms:created xsi:type="dcterms:W3CDTF">2021-02-05T00:42:05Z</dcterms:created>
  <dcterms:modified xsi:type="dcterms:W3CDTF">2021-10-25T01:41:47Z</dcterms:modified>
  <cp:category/>
</cp:coreProperties>
</file>