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s-htgl10b\SGROUP\総務課\財務係\neo\06財政状況\06財政状況資料集\Ｈ30\２回目\02 提出\"/>
    </mc:Choice>
  </mc:AlternateContent>
  <xr:revisionPtr revIDLastSave="0" documentId="13_ncr:1_{9F2E670A-D3D5-48EC-8816-F3CB6F1EA546}" xr6:coauthVersionLast="44" xr6:coauthVersionMax="44" xr10:uidLastSave="{00000000-0000-0000-0000-000000000000}"/>
  <bookViews>
    <workbookView xWindow="-120" yWindow="-120" windowWidth="29040" windowHeight="15840" tabRatio="9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alcChain>
</file>

<file path=xl/sharedStrings.xml><?xml version="1.0" encoding="utf-8"?>
<sst xmlns="http://schemas.openxmlformats.org/spreadsheetml/2006/main" count="1117" uniqueCount="603">
  <si>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</si>
  <si>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</si>
  <si>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</si>
  <si>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</si>
  <si>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</si>
  <si>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</si>
  <si>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</si>
  <si>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</si>
  <si>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</si>
  <si>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</si>
  <si>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</si>
  <si>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</si>
  <si>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</si>
  <si>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</si>
  <si>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</si>
  <si>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</si>
  <si>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</si>
  <si>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</si>
  <si>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</si>
  <si>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</si>
  <si>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</si>
  <si>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</si>
  <si>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</si>
  <si>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</si>
  <si>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</si>
  <si>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</si>
  <si>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</si>
  <si>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</si>
  <si>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</si>
  <si>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</si>
  <si>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</si>
  <si>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</si>
  <si>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</si>
  <si>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</si>
  <si>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</si>
  <si>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</si>
  <si>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</si>
  <si>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</si>
  <si>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</si>
  <si>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</si>
  <si>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</si>
  <si>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</si>
  <si>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</si>
  <si>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</si>
  <si>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</si>
  <si>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</si>
  <si>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</si>
  <si>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</si>
  <si>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</si>
  <si>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</si>
  <si>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</si>
  <si>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</si>
  <si>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</si>
  <si>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</si>
  <si>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</si>
  <si>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</si>
  <si>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</si>
  <si>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</si>
  <si>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</si>
  <si>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</si>
  <si>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</si>
  <si>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</si>
  <si>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</si>
  <si>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</si>
  <si>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</si>
  <si>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</si>
  <si>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</si>
  <si>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</si>
  <si>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</si>
  <si>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</si>
  <si>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</si>
  <si>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</si>
  <si>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</si>
  <si>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</si>
  <si>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</si>
  <si>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</si>
  <si>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</si>
  <si>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</si>
  <si>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</si>
  <si>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</si>
  <si>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</si>
  <si>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</si>
  <si>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</si>
  <si>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</si>
  <si>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</si>
  <si>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</si>
  <si>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</si>
  <si>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</si>
  <si>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</si>
  <si>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</si>
  <si>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</si>
  <si>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</si>
  <si>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</si>
  <si>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</si>
  <si>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</si>
  <si>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</si>
  <si>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</si>
  <si>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</si>
  <si>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鷹栖町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</si>
  <si>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</si>
  <si>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</si>
  <si>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</si>
  <si>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</si>
  <si>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</si>
  <si>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</si>
  <si>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</si>
  <si>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</si>
  <si>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</si>
  <si>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</si>
  <si>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</si>
  <si>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</si>
  <si>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</si>
  <si>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</si>
  <si>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</si>
  <si>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</si>
  <si>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</si>
  <si>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</si>
  <si>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</si>
  <si>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</si>
  <si>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</si>
  <si>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</si>
  <si>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</si>
  <si>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</si>
  <si>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</si>
  <si>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</si>
  <si>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</si>
  <si>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</si>
  <si>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</si>
  <si>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</si>
  <si>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</si>
  <si>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</si>
  <si>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</si>
  <si>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</si>
  <si>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</si>
  <si>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</si>
  <si>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</si>
  <si>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</si>
  <si>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</si>
  <si>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</si>
  <si>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</si>
  <si>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</si>
  <si>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</si>
  <si>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</si>
  <si>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</si>
  <si>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</si>
  <si>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</si>
  <si>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</si>
  <si>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</si>
  <si>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</si>
  <si>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</si>
  <si>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</si>
  <si>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</si>
  <si>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</si>
  <si>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</si>
  <si>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</si>
  <si>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</si>
  <si>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</si>
  <si>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</si>
  <si>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</si>
  <si>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</si>
  <si>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</si>
  <si>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</si>
  <si>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</si>
  <si>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</si>
  <si>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</si>
  <si>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</si>
  <si>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</si>
  <si>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</si>
  <si>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</si>
  <si>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</si>
  <si>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</si>
  <si>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</si>
  <si>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</si>
  <si>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</si>
  <si>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</si>
  <si>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</si>
  <si>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</si>
  <si>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</si>
  <si>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</si>
  <si>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</si>
  <si>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</si>
  <si>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</si>
  <si>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</si>
  <si>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</si>
  <si>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</si>
  <si>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</si>
  <si>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</si>
  <si>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</si>
  <si>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</si>
  <si>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</si>
  <si>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</si>
  <si>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</si>
  <si>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</si>
  <si>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</si>
  <si>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</si>
  <si>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</si>
  <si>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</si>
  <si>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</si>
  <si>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</si>
  <si>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</si>
  <si>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</si>
  <si>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</si>
  <si>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</si>
  <si>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</si>
  <si>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</si>
  <si>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</si>
  <si>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</si>
  <si>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</si>
  <si>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</si>
  <si>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</si>
  <si>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</si>
  <si>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</si>
  <si>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</si>
  <si>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</si>
  <si>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</si>
  <si>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北海道鷹栖町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</si>
  <si>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</si>
  <si>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</si>
  <si>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</si>
  <si>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</si>
  <si>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</si>
  <si>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</si>
  <si>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</si>
  <si>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</si>
  <si>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</si>
  <si>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</si>
  <si>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</si>
  <si>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</si>
  <si>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</si>
  <si>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</si>
  <si>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</si>
  <si>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</si>
  <si>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</si>
  <si>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</si>
  <si>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</si>
  <si>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</si>
  <si>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</si>
  <si>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</si>
  <si>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</si>
  <si>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</si>
  <si>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</si>
  <si>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</si>
  <si>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</si>
  <si>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</si>
  <si>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</si>
  <si>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</si>
  <si>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</si>
  <si>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</si>
  <si>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</si>
  <si>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</si>
  <si>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</si>
  <si>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</si>
  <si>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</si>
  <si>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</si>
  <si>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</si>
  <si>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</si>
  <si>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</si>
  <si>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</si>
  <si>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</si>
  <si>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</si>
  <si>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</si>
  <si>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</si>
  <si>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</si>
  <si>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</si>
  <si>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</si>
  <si>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</si>
  <si>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</si>
  <si>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</si>
  <si>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</si>
  <si>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</si>
  <si>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</si>
  <si>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</si>
  <si>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</si>
  <si>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</si>
  <si>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</si>
  <si>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</si>
  <si>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</si>
  <si>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</si>
  <si>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</si>
  <si>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</si>
  <si>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</si>
  <si>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</si>
  <si>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</si>
  <si>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</si>
  <si>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</si>
  <si>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</si>
  <si>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</si>
  <si>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</si>
  <si>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</si>
  <si>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</si>
  <si>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</si>
  <si>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</si>
  <si>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</si>
  <si>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</si>
  <si>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</si>
  <si>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</si>
  <si>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</si>
  <si>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</si>
  <si>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</si>
  <si>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</si>
  <si>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</si>
  <si>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</si>
  <si>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</si>
  <si>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</si>
  <si>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</si>
  <si>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</si>
  <si>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</si>
  <si>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</si>
  <si>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</si>
  <si>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</si>
  <si>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</si>
  <si>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</si>
  <si>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</si>
  <si>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</si>
  <si>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</si>
  <si>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</si>
  <si>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</si>
  <si>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</si>
  <si>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</si>
  <si>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</si>
  <si>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</si>
  <si>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</si>
  <si>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</si>
  <si>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</si>
  <si>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</si>
  <si>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</si>
  <si>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</si>
  <si>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</si>
  <si>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</si>
  <si>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</si>
  <si>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</si>
  <si>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</si>
  <si>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</si>
  <si>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</si>
  <si>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</si>
  <si>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</si>
  <si>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</si>
  <si>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</si>
  <si>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</si>
  <si>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</si>
  <si>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</si>
  <si>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</si>
  <si>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</si>
  <si>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</si>
  <si>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</si>
  <si>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</si>
  <si>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</si>
  <si>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</si>
  <si>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</si>
  <si>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</si>
  <si>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</si>
  <si>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</si>
  <si>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</si>
  <si>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</si>
  <si>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</si>
  <si>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</si>
  <si>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</si>
  <si>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</si>
  <si>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</si>
  <si>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</si>
  <si>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</si>
  <si>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</si>
  <si>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</si>
  <si>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</si>
  <si>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北海道鷹栖町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</si>
  <si>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</si>
  <si>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</si>
  <si>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</si>
  <si>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</si>
  <si>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</si>
  <si>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</si>
  <si>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</si>
  <si>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</si>
  <si>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</si>
  <si>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</si>
  <si>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</si>
  <si>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</si>
  <si>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</si>
  <si>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</si>
  <si>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</si>
  <si>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</si>
  <si>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</si>
  <si>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</si>
  <si>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</si>
  <si>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</si>
  <si>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上川町村等公平委員会特別会計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</si>
  <si>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</si>
  <si>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</si>
  <si>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</si>
  <si>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</si>
  <si>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</si>
  <si>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</si>
  <si>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</si>
  <si>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</si>
  <si>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</si>
  <si>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</si>
  <si>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</si>
  <si>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</si>
  <si>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</si>
  <si>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</si>
  <si>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</si>
  <si>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</si>
  <si>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</si>
  <si>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</si>
  <si>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</si>
  <si>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</si>
  <si>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</si>
  <si>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</si>
  <si>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</si>
  <si>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</si>
  <si>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</si>
  <si>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</si>
  <si>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</si>
  <si>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</si>
  <si>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</si>
  <si>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</si>
  <si>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</si>
  <si>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</si>
  <si>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</si>
  <si>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</si>
  <si>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</si>
  <si>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</si>
  <si>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</si>
  <si>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</si>
  <si>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</si>
  <si>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</si>
  <si>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</si>
  <si>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</si>
  <si>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</si>
  <si>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</si>
  <si>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</si>
  <si>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</si>
  <si>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</si>
  <si>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</si>
  <si>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</si>
  <si>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</si>
  <si>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</si>
  <si>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</si>
  <si>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</si>
  <si>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</si>
  <si>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</si>
  <si>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</si>
  <si>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</si>
  <si>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</si>
  <si>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</si>
  <si>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</si>
  <si>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</si>
  <si>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</si>
  <si>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</si>
  <si>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</si>
  <si>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</si>
  <si>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</si>
  <si>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</si>
  <si>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</si>
  <si>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</si>
  <si>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</si>
  <si>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</si>
  <si>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</si>
  <si>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</si>
  <si>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</si>
  <si>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</si>
  <si>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</si>
  <si>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</si>
  <si>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</si>
  <si>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</si>
  <si>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</si>
  <si>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</si>
  <si>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</si>
  <si>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</si>
  <si>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</si>
  <si>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</si>
  <si>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</si>
  <si>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</si>
  <si>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</si>
  <si>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</si>
  <si>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</si>
  <si>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</si>
  <si>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</si>
  <si>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</si>
  <si>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</si>
  <si>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</si>
  <si>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</si>
  <si>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</si>
  <si>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</si>
  <si>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</si>
  <si>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</si>
  <si>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</si>
  <si>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</si>
  <si>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</si>
  <si>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</si>
  <si>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</si>
  <si>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</si>
  <si>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</si>
  <si>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</si>
  <si>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</si>
  <si>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</si>
  <si>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</si>
  <si>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</si>
  <si>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</si>
  <si>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</si>
  <si>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</si>
  <si>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</si>
  <si>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</si>
  <si>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</si>
  <si>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</si>
  <si>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</si>
  <si>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</si>
  <si>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</si>
  <si>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</si>
  <si>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</si>
  <si>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</si>
  <si>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</si>
  <si>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</si>
  <si>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</si>
  <si>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</si>
  <si>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</si>
  <si>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</si>
  <si>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</si>
  <si>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</si>
  <si>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</si>
  <si>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</si>
  <si>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</si>
  <si>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</si>
  <si>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</si>
  <si>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</si>
  <si>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</si>
  <si>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</si>
  <si>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</si>
  <si>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</si>
  <si>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</si>
  <si>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</si>
  <si>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</si>
  <si>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</si>
  <si>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</si>
  <si>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</si>
  <si>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</si>
  <si>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</si>
  <si>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</si>
  <si>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</si>
  <si>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</si>
  <si>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</si>
  <si>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</si>
  <si>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</si>
  <si>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</si>
  <si>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</si>
  <si>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</si>
  <si>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</si>
  <si>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</si>
  <si>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</si>
  <si>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</si>
  <si>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</si>
  <si>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</si>
  <si>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</si>
  <si>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</si>
  <si>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</si>
  <si>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</si>
  <si>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</si>
  <si>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</si>
  <si>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</si>
  <si>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</si>
  <si>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</si>
  <si>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</si>
  <si>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</si>
  <si>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3.89</t>
  </si>
  <si>
    <t>▲ 5.79</t>
  </si>
  <si>
    <t>水道事業会計</t>
  </si>
  <si>
    <t>一般会計</t>
  </si>
  <si>
    <t>国民健康保険（事業勘定）特別会計</t>
  </si>
  <si>
    <t>公共下水道事業特別会計</t>
  </si>
  <si>
    <t>介護保険特別会計</t>
  </si>
  <si>
    <t>上川町村等公平委員会特別会計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</si>
  <si>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</si>
  <si>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</si>
  <si>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</si>
  <si>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</si>
  <si>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</si>
  <si>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</si>
  <si>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</si>
  <si>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</si>
  <si>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</si>
  <si>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</si>
  <si>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上川教育研修センター組合</t>
    <phoneticPr fontId="2"/>
  </si>
  <si>
    <t>上川広域滞納整理機構</t>
    <phoneticPr fontId="2"/>
  </si>
  <si>
    <t>鷹栖町土地開発公社</t>
    <phoneticPr fontId="2"/>
  </si>
  <si>
    <t>鷹栖町農業振興公社</t>
    <phoneticPr fontId="2"/>
  </si>
  <si>
    <t>-</t>
    <phoneticPr fontId="2"/>
  </si>
  <si>
    <t>公共施設修繕等基金</t>
    <phoneticPr fontId="2"/>
  </si>
  <si>
    <t>ふるさとまちづくり応援基金</t>
    <phoneticPr fontId="2"/>
  </si>
  <si>
    <t>地域福祉基金</t>
    <phoneticPr fontId="2"/>
  </si>
  <si>
    <t>文化事業振興基金</t>
    <phoneticPr fontId="2"/>
  </si>
  <si>
    <t>ふれあい基金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</si>
  <si>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</si>
  <si>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</si>
  <si>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</si>
  <si>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公共施設の老朽化対策に係る地方債の発行により、将来負担比率が増加傾向にある上、有形固定資産減価償却率も類似団体より高く、上昇傾向にある。
　主な要因としては、昭和40年代以降に建設された小学校・児童館や庁舎が、いずれも有形固定資産減価償却率80％以上になっていることなどが挙げられる。
　公共施設等総合管理計画に基づき、今後、老朽化対策に積極的に取り組んでいく。</t>
    <rPh sb="94" eb="97">
      <t>ショウガッコウ</t>
    </rPh>
    <rPh sb="98" eb="101">
      <t>ジドウカン</t>
    </rPh>
    <rPh sb="102" eb="104">
      <t>チョウシャ</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</si>
  <si>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</si>
  <si>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</si>
  <si>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</si>
  <si>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</si>
  <si>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</si>
  <si>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</si>
  <si>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実質公債費比率は類似団体と比較して低い水準にあり、近年横ばいとなっているが、将来負担比率については上昇傾向にある。
　将来負担率が上昇している主な要因としては、新たな公共施設の建築事業に際し、地方債の発行額が増えたことが考えられる。
　今後は実質公債費比率が上昇していくことが考えられるため、これまで以上に公債費の適正化に取り組んでいく。</t>
    <rPh sb="119" eb="121">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</si>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</sst>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730D86-91DD-4723-A575-EE192C8B7B1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C90-4634-8986-A145D85F3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183318</c:v>
                </c:pt>
                <c:pt idx="1">
                  <c:v>103335</c:v>
                </c:pt>
                <c:pt idx="2">
                  <c:v>216667</c:v>
                </c:pt>
                <c:pt idx="3">
                  <c:v>152703</c:v>
                </c:pt>
                <c:pt idx="4">
                  <c:v>162183</c:v>
                </c:pt>
              </c:numCache>
            </c:numRef>
          </c:val>
          <c:smooth val="0"/>
          <c:extLst>
            <c:ext xmlns:c16="http://schemas.microsoft.com/office/drawing/2014/chart" uri="{C3380CC4-5D6E-409C-BE32-E72D297353CC}">
              <c16:uniqueId val="{00000001-FC90-4634-8986-A145D85F31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3.51</c:v>
                </c:pt>
                <c:pt idx="1">
                  <c:v>3.79</c:v>
                </c:pt>
                <c:pt idx="2">
                  <c:v>3.94</c:v>
                </c:pt>
                <c:pt idx="3">
                  <c:v>2.97</c:v>
                </c:pt>
                <c:pt idx="4">
                  <c:v>2.2200000000000002</c:v>
                </c:pt>
              </c:numCache>
            </c:numRef>
          </c:val>
          <c:extLst>
            <c:ext xmlns:c16="http://schemas.microsoft.com/office/drawing/2014/chart" uri="{C3380CC4-5D6E-409C-BE32-E72D297353CC}">
              <c16:uniqueId val="{00000000-2162-4339-8772-906C5BC553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29.55</c:v>
                </c:pt>
                <c:pt idx="1">
                  <c:v>29.24</c:v>
                </c:pt>
                <c:pt idx="2">
                  <c:v>29.37</c:v>
                </c:pt>
                <c:pt idx="3">
                  <c:v>26.49</c:v>
                </c:pt>
                <c:pt idx="4">
                  <c:v>21.51</c:v>
                </c:pt>
              </c:numCache>
            </c:numRef>
          </c:val>
          <c:extLst>
            <c:ext xmlns:c16="http://schemas.microsoft.com/office/drawing/2014/chart" uri="{C3380CC4-5D6E-409C-BE32-E72D297353CC}">
              <c16:uniqueId val="{00000001-2162-4339-8772-906C5BC553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0.36</c:v>
                </c:pt>
                <c:pt idx="2">
                  <c:v>0.28000000000000003</c:v>
                </c:pt>
                <c:pt idx="3">
                  <c:v>-3.89</c:v>
                </c:pt>
                <c:pt idx="4">
                  <c:v>-5.79</c:v>
                </c:pt>
              </c:numCache>
            </c:numRef>
          </c:val>
          <c:smooth val="0"/>
          <c:extLst>
            <c:ext xmlns:c16="http://schemas.microsoft.com/office/drawing/2014/chart" uri="{C3380CC4-5D6E-409C-BE32-E72D297353CC}">
              <c16:uniqueId val="{00000002-2162-4339-8772-906C5BC553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15-4DBC-8043-F392F350D8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15-4DBC-8043-F392F350D8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15-4DBC-8043-F392F350D88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BD15-4DBC-8043-F392F350D888}"/>
            </c:ext>
          </c:extLst>
        </c:ser>
        <c:ser>
          <c:idx val="4"/>
          <c:order val="4"/>
          <c:tx>
            <c:strRef>
              <c:f>データシート!$A$31</c:f>
              <c:strCache>
                <c:ptCount val="1"/>
                <c:pt idx="0">
                  <c:v>上川町村等公平委員会特別会計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BD15-4DBC-8043-F392F350D88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0.68</c:v>
                </c:pt>
                <c:pt idx="2">
                  <c:v>#N/A</c:v>
                </c:pt>
                <c:pt idx="3">
                  <c:v>0.91</c:v>
                </c:pt>
                <c:pt idx="4">
                  <c:v>#N/A</c:v>
                </c:pt>
                <c:pt idx="5">
                  <c:v>0.3</c:v>
                </c:pt>
                <c:pt idx="6">
                  <c:v>#N/A</c:v>
                </c:pt>
                <c:pt idx="7">
                  <c:v>0.6</c:v>
                </c:pt>
                <c:pt idx="8">
                  <c:v>#N/A</c:v>
                </c:pt>
                <c:pt idx="9">
                  <c:v>0.09</c:v>
                </c:pt>
              </c:numCache>
            </c:numRef>
          </c:val>
          <c:extLst>
            <c:ext xmlns:c16="http://schemas.microsoft.com/office/drawing/2014/chart" uri="{C3380CC4-5D6E-409C-BE32-E72D297353CC}">
              <c16:uniqueId val="{00000005-BD15-4DBC-8043-F392F350D88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0.14000000000000001</c:v>
                </c:pt>
                <c:pt idx="4">
                  <c:v>#N/A</c:v>
                </c:pt>
                <c:pt idx="5">
                  <c:v>0.14000000000000001</c:v>
                </c:pt>
                <c:pt idx="6">
                  <c:v>#N/A</c:v>
                </c:pt>
                <c:pt idx="7">
                  <c:v>0.16</c:v>
                </c:pt>
                <c:pt idx="8">
                  <c:v>#N/A</c:v>
                </c:pt>
                <c:pt idx="9">
                  <c:v>0.12</c:v>
                </c:pt>
              </c:numCache>
            </c:numRef>
          </c:val>
          <c:extLst>
            <c:ext xmlns:c16="http://schemas.microsoft.com/office/drawing/2014/chart" uri="{C3380CC4-5D6E-409C-BE32-E72D297353CC}">
              <c16:uniqueId val="{00000006-BD15-4DBC-8043-F392F350D888}"/>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0.12</c:v>
                </c:pt>
                <c:pt idx="4">
                  <c:v>#N/A</c:v>
                </c:pt>
                <c:pt idx="5">
                  <c:v>0.16</c:v>
                </c:pt>
                <c:pt idx="6">
                  <c:v>#N/A</c:v>
                </c:pt>
                <c:pt idx="7">
                  <c:v>1.0900000000000001</c:v>
                </c:pt>
                <c:pt idx="8">
                  <c:v>#N/A</c:v>
                </c:pt>
                <c:pt idx="9">
                  <c:v>1.33</c:v>
                </c:pt>
              </c:numCache>
            </c:numRef>
          </c:val>
          <c:extLst>
            <c:ext xmlns:c16="http://schemas.microsoft.com/office/drawing/2014/chart" uri="{C3380CC4-5D6E-409C-BE32-E72D297353CC}">
              <c16:uniqueId val="{00000007-BD15-4DBC-8043-F392F350D8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3.77</c:v>
                </c:pt>
                <c:pt idx="4">
                  <c:v>#N/A</c:v>
                </c:pt>
                <c:pt idx="5">
                  <c:v>3.93</c:v>
                </c:pt>
                <c:pt idx="6">
                  <c:v>#N/A</c:v>
                </c:pt>
                <c:pt idx="7">
                  <c:v>2.96</c:v>
                </c:pt>
                <c:pt idx="8">
                  <c:v>#N/A</c:v>
                </c:pt>
                <c:pt idx="9">
                  <c:v>2.1800000000000002</c:v>
                </c:pt>
              </c:numCache>
            </c:numRef>
          </c:val>
          <c:extLst>
            <c:ext xmlns:c16="http://schemas.microsoft.com/office/drawing/2014/chart" uri="{C3380CC4-5D6E-409C-BE32-E72D297353CC}">
              <c16:uniqueId val="{00000008-BD15-4DBC-8043-F392F350D8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5.56</c:v>
                </c:pt>
                <c:pt idx="2">
                  <c:v>#N/A</c:v>
                </c:pt>
                <c:pt idx="3">
                  <c:v>5.93</c:v>
                </c:pt>
                <c:pt idx="4">
                  <c:v>#N/A</c:v>
                </c:pt>
                <c:pt idx="5">
                  <c:v>6.92</c:v>
                </c:pt>
                <c:pt idx="6">
                  <c:v>#N/A</c:v>
                </c:pt>
                <c:pt idx="7">
                  <c:v>6.27</c:v>
                </c:pt>
                <c:pt idx="8">
                  <c:v>#N/A</c:v>
                </c:pt>
                <c:pt idx="9">
                  <c:v>6.67</c:v>
                </c:pt>
              </c:numCache>
            </c:numRef>
          </c:val>
          <c:extLst>
            <c:ext xmlns:c16="http://schemas.microsoft.com/office/drawing/2014/chart" uri="{C3380CC4-5D6E-409C-BE32-E72D297353CC}">
              <c16:uniqueId val="{00000009-BD15-4DBC-8043-F392F350D8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536</c:v>
                </c:pt>
                <c:pt idx="5">
                  <c:v>526</c:v>
                </c:pt>
                <c:pt idx="8">
                  <c:v>524</c:v>
                </c:pt>
                <c:pt idx="11">
                  <c:v>558</c:v>
                </c:pt>
                <c:pt idx="14">
                  <c:v>574</c:v>
                </c:pt>
              </c:numCache>
            </c:numRef>
          </c:val>
          <c:extLst>
            <c:ext xmlns:c16="http://schemas.microsoft.com/office/drawing/2014/chart" uri="{C3380CC4-5D6E-409C-BE32-E72D297353CC}">
              <c16:uniqueId val="{00000000-82A2-4AE6-A828-73F4291BD4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A2-4AE6-A828-73F4291BD4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2A2-4AE6-A828-73F4291BD4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A2-4AE6-A828-73F4291BD4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81</c:v>
                </c:pt>
                <c:pt idx="6">
                  <c:v>84</c:v>
                </c:pt>
                <c:pt idx="9">
                  <c:v>80</c:v>
                </c:pt>
                <c:pt idx="12">
                  <c:v>66</c:v>
                </c:pt>
              </c:numCache>
            </c:numRef>
          </c:val>
          <c:extLst>
            <c:ext xmlns:c16="http://schemas.microsoft.com/office/drawing/2014/chart" uri="{C3380CC4-5D6E-409C-BE32-E72D297353CC}">
              <c16:uniqueId val="{00000004-82A2-4AE6-A828-73F4291BD4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A2-4AE6-A828-73F4291BD4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A2-4AE6-A828-73F4291BD4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655</c:v>
                </c:pt>
                <c:pt idx="3">
                  <c:v>632</c:v>
                </c:pt>
                <c:pt idx="6">
                  <c:v>629</c:v>
                </c:pt>
                <c:pt idx="9">
                  <c:v>630</c:v>
                </c:pt>
                <c:pt idx="12">
                  <c:v>644</c:v>
                </c:pt>
              </c:numCache>
            </c:numRef>
          </c:val>
          <c:extLst>
            <c:ext xmlns:c16="http://schemas.microsoft.com/office/drawing/2014/chart" uri="{C3380CC4-5D6E-409C-BE32-E72D297353CC}">
              <c16:uniqueId val="{00000007-82A2-4AE6-A828-73F4291BD4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c:v>
                </c:pt>
                <c:pt idx="2">
                  <c:v>#N/A</c:v>
                </c:pt>
                <c:pt idx="3">
                  <c:v>#N/A</c:v>
                </c:pt>
                <c:pt idx="4">
                  <c:v>188</c:v>
                </c:pt>
                <c:pt idx="5">
                  <c:v>#N/A</c:v>
                </c:pt>
                <c:pt idx="6">
                  <c:v>#N/A</c:v>
                </c:pt>
                <c:pt idx="7">
                  <c:v>190</c:v>
                </c:pt>
                <c:pt idx="8">
                  <c:v>#N/A</c:v>
                </c:pt>
                <c:pt idx="9">
                  <c:v>#N/A</c:v>
                </c:pt>
                <c:pt idx="10">
                  <c:v>153</c:v>
                </c:pt>
                <c:pt idx="11">
                  <c:v>#N/A</c:v>
                </c:pt>
                <c:pt idx="12">
                  <c:v>#N/A</c:v>
                </c:pt>
                <c:pt idx="13">
                  <c:v>137</c:v>
                </c:pt>
                <c:pt idx="14">
                  <c:v>#N/A</c:v>
                </c:pt>
              </c:numCache>
            </c:numRef>
          </c:val>
          <c:smooth val="0"/>
          <c:extLst>
            <c:ext xmlns:c16="http://schemas.microsoft.com/office/drawing/2014/chart" uri="{C3380CC4-5D6E-409C-BE32-E72D297353CC}">
              <c16:uniqueId val="{00000008-82A2-4AE6-A828-73F4291BD4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4588</c:v>
                </c:pt>
                <c:pt idx="5">
                  <c:v>4588</c:v>
                </c:pt>
                <c:pt idx="8">
                  <c:v>4675</c:v>
                </c:pt>
                <c:pt idx="11">
                  <c:v>4738</c:v>
                </c:pt>
                <c:pt idx="14">
                  <c:v>4914</c:v>
                </c:pt>
              </c:numCache>
            </c:numRef>
          </c:val>
          <c:extLst>
            <c:ext xmlns:c16="http://schemas.microsoft.com/office/drawing/2014/chart" uri="{C3380CC4-5D6E-409C-BE32-E72D297353CC}">
              <c16:uniqueId val="{00000000-9CB0-40E1-82E2-0DDD8B0387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671</c:v>
                </c:pt>
                <c:pt idx="5">
                  <c:v>628</c:v>
                </c:pt>
                <c:pt idx="8">
                  <c:v>707</c:v>
                </c:pt>
                <c:pt idx="11">
                  <c:v>625</c:v>
                </c:pt>
                <c:pt idx="14">
                  <c:v>560</c:v>
                </c:pt>
              </c:numCache>
            </c:numRef>
          </c:val>
          <c:extLst>
            <c:ext xmlns:c16="http://schemas.microsoft.com/office/drawing/2014/chart" uri="{C3380CC4-5D6E-409C-BE32-E72D297353CC}">
              <c16:uniqueId val="{00000001-9CB0-40E1-82E2-0DDD8B0387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1989</c:v>
                </c:pt>
                <c:pt idx="5">
                  <c:v>2041</c:v>
                </c:pt>
                <c:pt idx="8">
                  <c:v>2088</c:v>
                </c:pt>
                <c:pt idx="11">
                  <c:v>2007</c:v>
                </c:pt>
                <c:pt idx="14">
                  <c:v>1802</c:v>
                </c:pt>
              </c:numCache>
            </c:numRef>
          </c:val>
          <c:extLst>
            <c:ext xmlns:c16="http://schemas.microsoft.com/office/drawing/2014/chart" uri="{C3380CC4-5D6E-409C-BE32-E72D297353CC}">
              <c16:uniqueId val="{00000002-9CB0-40E1-82E2-0DDD8B0387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B0-40E1-82E2-0DDD8B0387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B0-40E1-82E2-0DDD8B0387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B0-40E1-82E2-0DDD8B0387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861</c:v>
                </c:pt>
                <c:pt idx="3">
                  <c:v>819</c:v>
                </c:pt>
                <c:pt idx="6">
                  <c:v>901</c:v>
                </c:pt>
                <c:pt idx="9">
                  <c:v>786</c:v>
                </c:pt>
                <c:pt idx="12">
                  <c:v>750</c:v>
                </c:pt>
              </c:numCache>
            </c:numRef>
          </c:val>
          <c:extLst>
            <c:ext xmlns:c16="http://schemas.microsoft.com/office/drawing/2014/chart" uri="{C3380CC4-5D6E-409C-BE32-E72D297353CC}">
              <c16:uniqueId val="{00000006-9CB0-40E1-82E2-0DDD8B0387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CB0-40E1-82E2-0DDD8B0387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774</c:v>
                </c:pt>
                <c:pt idx="3">
                  <c:v>726</c:v>
                </c:pt>
                <c:pt idx="6">
                  <c:v>722</c:v>
                </c:pt>
                <c:pt idx="9">
                  <c:v>776</c:v>
                </c:pt>
                <c:pt idx="12">
                  <c:v>816</c:v>
                </c:pt>
              </c:numCache>
            </c:numRef>
          </c:val>
          <c:extLst>
            <c:ext xmlns:c16="http://schemas.microsoft.com/office/drawing/2014/chart" uri="{C3380CC4-5D6E-409C-BE32-E72D297353CC}">
              <c16:uniqueId val="{00000008-9CB0-40E1-82E2-0DDD8B0387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B0-40E1-82E2-0DDD8B0387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6061</c:v>
                </c:pt>
                <c:pt idx="3">
                  <c:v>5963</c:v>
                </c:pt>
                <c:pt idx="6">
                  <c:v>6284</c:v>
                </c:pt>
                <c:pt idx="9">
                  <c:v>6303</c:v>
                </c:pt>
                <c:pt idx="12">
                  <c:v>6502</c:v>
                </c:pt>
              </c:numCache>
            </c:numRef>
          </c:val>
          <c:extLst>
            <c:ext xmlns:c16="http://schemas.microsoft.com/office/drawing/2014/chart" uri="{C3380CC4-5D6E-409C-BE32-E72D297353CC}">
              <c16:uniqueId val="{0000000A-9CB0-40E1-82E2-0DDD8B0387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448</c:v>
                </c:pt>
                <c:pt idx="2">
                  <c:v>#N/A</c:v>
                </c:pt>
                <c:pt idx="3">
                  <c:v>#N/A</c:v>
                </c:pt>
                <c:pt idx="4">
                  <c:v>251</c:v>
                </c:pt>
                <c:pt idx="5">
                  <c:v>#N/A</c:v>
                </c:pt>
                <c:pt idx="6">
                  <c:v>#N/A</c:v>
                </c:pt>
                <c:pt idx="7">
                  <c:v>436</c:v>
                </c:pt>
                <c:pt idx="8">
                  <c:v>#N/A</c:v>
                </c:pt>
                <c:pt idx="9">
                  <c:v>#N/A</c:v>
                </c:pt>
                <c:pt idx="10">
                  <c:v>496</c:v>
                </c:pt>
                <c:pt idx="11">
                  <c:v>#N/A</c:v>
                </c:pt>
                <c:pt idx="12">
                  <c:v>#N/A</c:v>
                </c:pt>
                <c:pt idx="13">
                  <c:v>792</c:v>
                </c:pt>
                <c:pt idx="14">
                  <c:v>#N/A</c:v>
                </c:pt>
              </c:numCache>
            </c:numRef>
          </c:val>
          <c:smooth val="0"/>
          <c:extLst>
            <c:ext xmlns:c16="http://schemas.microsoft.com/office/drawing/2014/chart" uri="{C3380CC4-5D6E-409C-BE32-E72D297353CC}">
              <c16:uniqueId val="{0000000B-9CB0-40E1-82E2-0DDD8B0387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915</c:v>
                </c:pt>
                <c:pt idx="1">
                  <c:v>824</c:v>
                </c:pt>
                <c:pt idx="2">
                  <c:v>668</c:v>
                </c:pt>
              </c:numCache>
            </c:numRef>
          </c:val>
          <c:extLst>
            <c:ext xmlns:c16="http://schemas.microsoft.com/office/drawing/2014/chart" uri="{C3380CC4-5D6E-409C-BE32-E72D297353CC}">
              <c16:uniqueId val="{00000000-0FC0-4B43-B917-A63D485944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114</c:v>
                </c:pt>
                <c:pt idx="1">
                  <c:v>173</c:v>
                </c:pt>
                <c:pt idx="2">
                  <c:v>216</c:v>
                </c:pt>
              </c:numCache>
            </c:numRef>
          </c:val>
          <c:extLst>
            <c:ext xmlns:c16="http://schemas.microsoft.com/office/drawing/2014/chart" uri="{C3380CC4-5D6E-409C-BE32-E72D297353CC}">
              <c16:uniqueId val="{00000001-0FC0-4B43-B917-A63D485944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943</c:v>
                </c:pt>
                <c:pt idx="1">
                  <c:v>882</c:v>
                </c:pt>
                <c:pt idx="2">
                  <c:v>811</c:v>
                </c:pt>
              </c:numCache>
            </c:numRef>
          </c:val>
          <c:extLst>
            <c:ext xmlns:c16="http://schemas.microsoft.com/office/drawing/2014/chart" uri="{C3380CC4-5D6E-409C-BE32-E72D297353CC}">
              <c16:uniqueId val="{00000002-0FC0-4B43-B917-A63D485944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{C171D2D3-AE67-467C-8776-E7EA3DE46215}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F80-4CFD-B9AC-01721AFCEA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{421C52FA-2DB1-4A7E-A069-2349BF542940}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80-4CFD-B9AC-01721AFCEA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{5FA333BB-BD02-4C4B-A034-6F143A70AD1C}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80-4CFD-B9AC-01721AFCEA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{0D0CF8A3-2D76-40E2-AED6-0E8ED3689475}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80-4CFD-B9AC-01721AFCEA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{FF376D49-209B-489D-B7F5-A42BB87D34A6}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80-4CFD-B9AC-01721AFCEAA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{62590B73-1DF2-4A58-9E87-8ED726C51691}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F80-4CFD-B9AC-01721AFCEAA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{35902116-6B2C-41B3-9A08-E3DDA2B7285B}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F80-4CFD-B9AC-01721AFCEAA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{4A7DAACF-B159-405C-9CED-3D05ED0DEBBB}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F80-4CFD-B9AC-01721AFCEAA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{FB092DD2-CC45-4D8E-B757-40CCEC0DA34A}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F80-4CFD-B9AC-01721AFCEA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63.5</c:v>
                </c:pt>
                <c:pt idx="16">
                  <c:v>64.5</c:v>
                </c:pt>
                <c:pt idx="24">
                  <c:v>65.8</c:v>
                </c:pt>
                <c:pt idx="32">
                  <c:v>66.3</c:v>
                </c:pt>
              </c:numCache>
            </c:numRef>
          </c:xVal>
          <c:yVal>
            <c:numRef>
              <c:f>公会計指標分析・財政指標組合せ分析表!$BP$51:$DC$51</c:f>
              <c:numCache>
                <c:formatCode>#,##0.0;"▲ "#,##0.0</c:formatCode>
                <c:ptCount val="40"/>
                <c:pt idx="8">
                  <c:v>9.4</c:v>
                </c:pt>
                <c:pt idx="16">
                  <c:v>16.399999999999999</c:v>
                </c:pt>
                <c:pt idx="24">
                  <c:v>18.8</c:v>
                </c:pt>
                <c:pt idx="32">
                  <c:v>30.3</c:v>
                </c:pt>
              </c:numCache>
            </c:numRef>
          </c:yVal>
          <c:smooth val="0"/>
          <c:extLst>
            <c:ext xmlns:c16="http://schemas.microsoft.com/office/drawing/2014/chart" uri="{C3380CC4-5D6E-409C-BE32-E72D297353CC}">
              <c16:uniqueId val="{00000009-EF80-4CFD-B9AC-01721AFCEA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{3C5A793F-BE82-4FB6-8EB3-19CBD13BBF24}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F80-4CFD-B9AC-01721AFCEA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{3B10F8D0-2B71-45DD-A736-42215300078D}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80-4CFD-B9AC-01721AFCEA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{D8D86B45-7BBC-440D-BA4E-01D676EC611B}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80-4CFD-B9AC-01721AFCEA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{2C2BAB49-5FC0-48FE-84EE-3C5C686EFDBD}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80-4CFD-B9AC-01721AFCEA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{6E9A241A-F5E2-41CD-AAE0-BEADE35B63A2}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80-4CFD-B9AC-01721AFCEAA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{72CF9A85-6E2A-451F-BDC6-5FE21072B290}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F80-4CFD-B9AC-01721AFCEAA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{76EB6CF9-99AC-41A0-9FCD-542E7D85A726}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F80-4CFD-B9AC-01721AFCEAA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{45541895-05C3-4F96-8A1E-58B9B8908F95}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F80-4CFD-B9AC-01721AFCEAA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{1A856629-8225-4A60-874A-7929F8D8A8D1}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F80-4CFD-B9AC-01721AFCEA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F80-4CFD-B9AC-01721AFCEAA6}"/>
            </c:ext>
          </c:extLst>
        </c:ser>
        <c:dLbls>
          <c:showLegendKey val="0"/>
          <c:showVal val="1"/>
          <c:showCatName val="0"/>
          <c:showSerName val="0"/>
          <c:showPercent val="0"/>
          <c:showBubbleSize val="0"/>
        </c:dLbls>
        <c:axId val="46179840"/>
        <c:axId val="46181760"/>
      </c:scatterChart>
      <c:valAx>
        <c:axId val="46179840"/>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{893924A1-1978-49FB-97BC-290DC25DD480}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A21-40B8-BA44-003549C202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{7AB6D4EC-59F3-4094-979C-CEA2E6511CB5}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21-40B8-BA44-003549C202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{2B302EF9-365A-442E-8CFF-29BCFD34079F}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21-40B8-BA44-003549C202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{CB612005-1F23-4A86-8E60-D5F9F42B0896}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21-40B8-BA44-003549C202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{8B26B955-D0CB-44BC-8FA5-932C82F77EA7}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21-40B8-BA44-003549C2020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{86BAD820-2BCE-4F72-BC97-E4758DEF5C1A}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A21-40B8-BA44-003549C2020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{D1F3C0B7-FD42-4162-89C2-26F516677404}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A21-40B8-BA44-003549C2020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{E8CA0D3D-5C3A-4BC9-BC5F-9FF36DCA3307}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A21-40B8-BA44-003549C2020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{EF1DF898-2275-4E9C-97F8-F1739DC070EC}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A21-40B8-BA44-003549C202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8.4</c:v>
                </c:pt>
                <c:pt idx="16">
                  <c:v>7.1</c:v>
                </c:pt>
                <c:pt idx="24">
                  <c:v>6.5</c:v>
                </c:pt>
                <c:pt idx="32">
                  <c:v>6</c:v>
                </c:pt>
              </c:numCache>
            </c:numRef>
          </c:xVal>
          <c:yVal>
            <c:numRef>
              <c:f>公会計指標分析・財政指標組合せ分析表!$BP$73:$DC$73</c:f>
              <c:numCache>
                <c:formatCode>#,##0.0;"▲ "#,##0.0</c:formatCode>
                <c:ptCount val="40"/>
                <c:pt idx="0">
                  <c:v>17.100000000000001</c:v>
                </c:pt>
                <c:pt idx="8">
                  <c:v>9.4</c:v>
                </c:pt>
                <c:pt idx="16">
                  <c:v>16.399999999999999</c:v>
                </c:pt>
                <c:pt idx="24">
                  <c:v>18.8</c:v>
                </c:pt>
                <c:pt idx="32">
                  <c:v>30.3</c:v>
                </c:pt>
              </c:numCache>
            </c:numRef>
          </c:yVal>
          <c:smooth val="0"/>
          <c:extLst>
            <c:ext xmlns:c16="http://schemas.microsoft.com/office/drawing/2014/chart" uri="{C3380CC4-5D6E-409C-BE32-E72D297353CC}">
              <c16:uniqueId val="{00000009-3A21-40B8-BA44-003549C202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{9679EC42-D74F-41A0-AFC8-8A6BEC555C90}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A21-40B8-BA44-003549C202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{A2AC1EE8-45CE-4F2F-93C6-BB1D3AF3BAAC}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21-40B8-BA44-003549C202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{8612F0E5-FDC2-48BE-AB37-41AA6A593282}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21-40B8-BA44-003549C202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{AEEB01C5-89D3-47A5-B1B7-DBC40A59198D}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21-40B8-BA44-003549C202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{646C9558-BCA8-4F99-8781-6D623A4576CE}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21-40B8-BA44-003549C2020D}"/>
                </c:ext>
              </c:extLst>
            </c:dLbl>
            <c:dLbl>
              <c:idx val="8"/>
              <c:layout>
                <c:manualLayout>
                  <c:x val="-2.7251961973552546E-2"/>
                  <c:y val="-0.11016198292082989"/>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{F5F1ED6A-8593-4E9F-BF3A-07CC095410FE}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A21-40B8-BA44-003549C2020D}"/>
                </c:ext>
              </c:extLst>
            </c:dLbl>
            <c:dLbl>
              <c:idx val="16"/>
              <c:layout>
                <c:manualLayout>
                  <c:x val="-3.6144021264668785E-2"/>
                  <c:y val="-8.359162604193280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{6D92E8EC-CBA9-4752-8874-168C8F8E87A7}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A21-40B8-BA44-003549C2020D}"/>
                </c:ext>
              </c:extLst>
            </c:dLbl>
            <c:dLbl>
              <c:idx val="24"/>
              <c:layout>
                <c:manualLayout>
                  <c:x val="-3.1697991619110633E-2"/>
                  <c:y val="-9.035678300056179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{E1AA84F6-CE41-44F7-923D-940FB3A5ECA1}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A21-40B8-BA44-003549C2020D}"/>
                </c:ext>
              </c:extLst>
            </c:dLbl>
            <c:dLbl>
              <c:idx val="32"/>
              <c:layout>
                <c:manualLayout>
                  <c:x val="-3.1697991619110633E-2"/>
                  <c:y val="-4.687712984457237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{58A645AB-B472-4078-A748-1560CFAD53D2}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A21-40B8-BA44-003549C202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21-40B8-BA44-003549C2020D}"/>
            </c:ext>
          </c:extLst>
        </c:ser>
        <c:dLbls>
          <c:showLegendKey val="0"/>
          <c:showVal val="1"/>
          <c:showCatName val="0"/>
          <c:showSerName val="0"/>
          <c:showPercent val="0"/>
          <c:showBubbleSize val="0"/>
        </c:dLbls>
        <c:axId val="84219776"/>
        <c:axId val="84234240"/>
      </c:scatterChart>
      <c:valAx>
        <c:axId val="84219776"/>
        <c:scaling>
          <c:orientation val="minMax"/>
          <c:max val="10.4"/>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近年の大型投資事業による町債の発行額が増加し、据置期間終了による元金の償還が始まったため増加となった。この傾向は今後続く見込みとなっているため、健全な財政運営に努めていく。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退職手当負担見込額が一般職の減により減少したが、町債の発行により地方債現在高は増加しているため、将来負担額全体は増加している。</a:t>
          </a:r>
        </a:p>
        <a:p>
          <a:r>
            <a:rPr kumimoji="1" lang="ja-JP" altLang="en-US" sz="1400">
              <a:latin typeface="ＭＳ ゴシック" pitchFamily="49" charset="-128"/>
              <a:ea typeface="ＭＳ ゴシック" pitchFamily="49" charset="-128"/>
            </a:rPr>
            <a:t>また、財政調整基金の取崩し等に伴う充当可能基金の減少などにより、充当可能財源等も減少したため、将来負担比率の分子は増加している。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今後はより一層、町債発行の抑制等により、健全な財政運営に努めていく。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北海道鷹栖町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将来の町債償還に備えて減債基金に０．４億円の積立てを行った一方、財政調整基金から取崩しを行ったこと等により、基金全体としては１．９億円の減となった。</a:t>
          </a:r>
        </a:p>
        <a:p>
          <a:endParaRPr lang="en-US" altLang="ja-JP" sz="1400">
            <a:effectLst/>
          </a:endParaRPr>
        </a:p>
        <a:p>
          <a:endParaRPr lang="en-US" altLang="ja-JP" sz="1400">
            <a:effectLst/>
          </a:endParaRPr>
        </a:p>
        <a:p>
          <a:endParaRPr lang="en-US" altLang="ja-JP" sz="1400">
            <a:effectLst/>
          </a:endParaRPr>
        </a:p>
        <a:p>
          <a:endParaRPr lang="en-US" altLang="ja-JP" sz="1400">
            <a:effectLst/>
          </a:endParaRPr>
        </a:p>
        <a:p>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長期的な財政見通しを踏まえ、今後発生する様々な行政課題に対応していくため、基金の適切な管理を行いうことで積み増しを図り、活用について検討していく。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　　　　：公共施設の大規模な修繕、改修及び取壊しに要する事業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・ふるさとまちづくり応援基金：次代のふるさとを担う子どもたちの活動事業、ふるさとの自然や環境を守る活動事業、心豊かなふるさとの人々を育む活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動事業、ふるさとを築いた高齢者の福祉活動事業、その他町長が必要と認める事業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：在宅福祉の普及及び向上、健康及び生きがいづくりの推進その他の地域福祉の推進を図るために民間団体が行う事業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・ふれあい基金　　　　　　　：人と人とのふれあいを通じて、鷹栖二世紀を創造する人づくりを推進を図るための事業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・文化事業振興基金　　　　　：生の芸術文化に接する機会を拡充するとともに、町民の自主的な文化活動を推進を図るための事業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　　　　：小学校高圧受電設備改修工事、たかすメロディーホール改修工事等に約０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５億円を充当したことによる減少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・ふるさとまちづくり応援基金：ふるさと納税額（寄附額）の低調に伴う減少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　　　　：公共施設の再編を通じて、公共施設、公共空間のより良いかたちを目指し、将来のまちづくりを見据えた活用を行う。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鷹栖地区住民センター開設経費の増や地方交付税の減少等に伴い１．６億円を取り崩したことによる減少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財政調整基金の残高は、標準財政規模の２割程度となるように努める。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将来の町債償還に備えて０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４億円積立てたことによる増加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町債償還が今後増加する見通しのため、毎年度計画的に積立てを行う予定である。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6759AEA-EAFC-4ED6-A3CA-57C1491B3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E4FAEE-0686-41A3-BC3E-08676BD01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ED32025-D17E-4DB2-8586-E216FB8067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F89F59C-5474-48D3-9A75-F233DCEB150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5D4D108-AEAF-48DB-ACDD-963B06E8C5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1DD61A6-E901-4B17-B98D-955C6A0588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5BD3B26-742A-44BA-9C2C-531FF61DB4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16A1E73-363F-4962-97C0-B7008A5FE0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85056C8-974C-4CEF-95F5-D84A08D4C9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8AF3787-B598-45D8-8C56-A57416082E8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971883B-FF3D-4F3C-8457-89D92F6E77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466AA6B-17B6-4422-ABCC-9F3F68CCC3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6,925
6,923
139.42
5,897,370
5,826,072
68,812
3,105,964
6,501,849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794E614-74AC-47E6-B101-0AA6BFDFFAF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1750113-1C59-4285-8324-25299F6DF22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9836D4C-B719-4509-B014-B5DBC50AEC5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16C3324-812E-4C12-AACE-7FDFF4E8A6A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834922-E492-4056-A7A8-DF63DA6AB8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64D420-38DE-4083-B598-AD122FA0BFF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2A2ED4D-AF69-45C4-9309-E4E350CEE4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3B39BA8-0458-4B98-93C7-7279128604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728304B-378C-46E1-97D7-16857B83CD6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D752E9B-6194-4AE7-A2CE-75C03CF0774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B675BEC-6269-4343-933C-BFBF8EF813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FA8E009-0DE2-4C14-83A0-7338AF62627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3AF320A-3E8A-40CB-96E4-4DD91CA8055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CC28AA7-14C9-4BA7-9AEC-5867B66999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FECC491-9CAC-4D26-8202-5365FD1EFE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A6EAFA-8508-428B-85B0-4142D175D3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FCFC02F-B43A-490B-BB9B-471CFBEDC4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3518287-7A7E-4A63-88A6-423877A1930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CAB1E820-8C1F-423B-A34D-E5D00C6EB8E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CBCE659-F2B5-4FB4-A3AF-60173ED4F59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D13B229-F131-41C8-A3BC-D53A759B4BC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B0E7886-B4C4-4688-9241-0D74516D5DF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6312895-EAB3-42D1-8C52-7262A2903B8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B3679C9-BD7D-49C9-BCDE-A8ACC2F0651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1F60DEA-7931-42BF-93A5-A1A90DD2B0B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F1FDD30-E5D8-493D-B032-4B6D0858D1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069F7B9-A79C-4E60-976C-CB0D9E21E6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BA193EE-3266-4EDA-8C43-2F470C7AE9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6C828B6-340A-46DE-9821-31EADA2B59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AC8DDB9-E709-495C-A787-40752607995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8A9C207-826B-4379-9EB9-D4A2ED76A9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CAA318E-A354-4B2D-9882-7E5060CC9D3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DD18D12-3648-4B00-AB57-C54D66663EB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96D3491-1B4F-410E-B6A3-4DB60AA7C4B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有形固定資産減価償却率は類似団体より高い水準にあり、上昇傾向にあることから、老朽化した施設の集約化・複合化や除却を進めていく。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0A083FA-35D3-4CE1-8B00-002B422D87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F23AD4C-8DFA-4064-8643-0169736A97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ED6D8533-CF4E-4A7B-B79D-BECD5BB4FF5F}"/>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AD265B6E-9416-4826-8586-0B9E84BCCBF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1F34BA79-E86A-4F5E-A51E-FF8387126FA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9B5D0398-3C16-433A-B114-1807DCDA028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3111B6D1-B2E9-4D32-A8CF-85547CD6387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A684B6FF-2D92-4681-B7E5-D9BBE058CBB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E6B2BE07-E4C5-4F0E-9427-55732BCCAD6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76043030-31A7-49F0-909D-620182B21A2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9A5F53C9-B090-407A-BC4C-5A1AC24C9EE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C8ED6375-E58B-4F8F-A77C-78B3EE14D8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5EE3A9B4-DE03-427C-A48B-E6799F0409B1}"/>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F5CC0550-CEC0-4399-833F-0771D0F2AC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E80FE033-AC2C-4C8C-BEF5-90AF8FA1D05D}"/>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C03C9772-D397-4F34-BBA4-877C91BC343D}"/>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66342DBE-3588-45D5-BDB1-042CDA0DD7A5}"/>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F77D5533-E945-4452-B670-ADDB0ABEE354}"/>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2FFA7D7D-F214-49F6-A619-834DFE224DAC}"/>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a:extLst>
            <a:ext uri="{FF2B5EF4-FFF2-40B4-BE49-F238E27FC236}">
              <a16:creationId xmlns:a16="http://schemas.microsoft.com/office/drawing/2014/main" id="{1792CE34-5157-4446-AE7F-A4C30C7AED68}"/>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696B3B84-B98D-4C6A-A685-1F2D00FAE803}"/>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B2CDA8A6-EE39-40B8-A24E-024D9953ABDC}"/>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D0EA0604-97A9-49BA-96DD-5A9BB4BA90B3}"/>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0233E331-9FF9-4D5F-908C-2AC67F32B89F}"/>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3C840CE0-786D-44F6-9BF4-DAFC500EAAD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F90DFC14-CFA4-4063-9465-DE1210A91B7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D3B87AE-2D44-4940-AE82-B6E14F12E3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6ACC1CD-175E-4AC4-B8C3-1FF9BBE7CA1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B4EC906-EB62-4446-9BC8-62C383A1B37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57658</xdr:rowOff>
    </xdr:from>
    <xdr:to>
      <xdr:col>23</xdr:col>
      <xdr:colOff>136525</xdr:colOff>
      <xdr:row>28</xdr:row>
      <xdr:rowOff>159258</xdr:rowOff>
    </xdr:to>
    <xdr:sp macro="" textlink="">
      <xdr:nvSpPr>
        <xdr:cNvPr id="77" name="楕円 76">
          <a:extLst>
            <a:ext uri="{FF2B5EF4-FFF2-40B4-BE49-F238E27FC236}">
              <a16:creationId xmlns:a16="http://schemas.microsoft.com/office/drawing/2014/main" id="{78B38C7D-AF39-43EF-ADF2-A0F3C8A4E50F}"/>
            </a:ext>
          </a:extLst>
        </xdr:cNvPr>
        <xdr:cNvSpPr/>
      </xdr:nvSpPr>
      <xdr:spPr>
        <a:xfrm>
          <a:off x="4711700" y="5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80535</xdr:rowOff>
    </xdr:from>
    <xdr:ext cx="405111" cy="259045"/>
    <xdr:sp macro="" textlink="">
      <xdr:nvSpPr>
        <xdr:cNvPr id="78" name="有形固定資産減価償却率該当値テキスト">
          <a:extLst>
            <a:ext uri="{FF2B5EF4-FFF2-40B4-BE49-F238E27FC236}">
              <a16:creationId xmlns:a16="http://schemas.microsoft.com/office/drawing/2014/main" id="{DDB4CF60-C10B-4A53-84A6-ED8828CB0840}"/>
            </a:ext>
          </a:extLst>
        </xdr:cNvPr>
        <xdr:cNvSpPr txBox="1"/>
      </xdr:nvSpPr>
      <xdr:spPr>
        <a:xfrm>
          <a:off x="4813300" y="5481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68453</xdr:rowOff>
    </xdr:from>
    <xdr:to>
      <xdr:col>19</xdr:col>
      <xdr:colOff>187325</xdr:colOff>
      <xdr:row>28</xdr:row>
      <xdr:rowOff>170053</xdr:rowOff>
    </xdr:to>
    <xdr:sp macro="" textlink="">
      <xdr:nvSpPr>
        <xdr:cNvPr id="79" name="楕円 78">
          <a:extLst>
            <a:ext uri="{FF2B5EF4-FFF2-40B4-BE49-F238E27FC236}">
              <a16:creationId xmlns:a16="http://schemas.microsoft.com/office/drawing/2014/main" id="{A96E3E42-0F9A-4900-B4D8-B6EA1A2DD99A}"/>
            </a:ext>
          </a:extLst>
        </xdr:cNvPr>
        <xdr:cNvSpPr/>
      </xdr:nvSpPr>
      <xdr:spPr>
        <a:xfrm>
          <a:off x="4000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108458</xdr:rowOff>
    </xdr:from>
    <xdr:to>
      <xdr:col>23</xdr:col>
      <xdr:colOff>85725</xdr:colOff>
      <xdr:row>28</xdr:row>
      <xdr:rowOff>119253</xdr:rowOff>
    </xdr:to>
    <xdr:cxnSp macro="">
      <xdr:nvCxnSpPr>
        <xdr:cNvPr id="80" name="直線コネクタ 79">
          <a:extLst>
            <a:ext uri="{FF2B5EF4-FFF2-40B4-BE49-F238E27FC236}">
              <a16:creationId xmlns:a16="http://schemas.microsoft.com/office/drawing/2014/main" id="{7066DB0B-1751-4241-9395-E4FB178783C2}"/>
            </a:ext>
          </a:extLst>
        </xdr:cNvPr>
        <xdr:cNvCxnSpPr/>
      </xdr:nvCxnSpPr>
      <xdr:spPr>
        <a:xfrm flipV="1">
          <a:off x="4051300" y="568058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1" name="楕円 80">
          <a:extLst>
            <a:ext uri="{FF2B5EF4-FFF2-40B4-BE49-F238E27FC236}">
              <a16:creationId xmlns:a16="http://schemas.microsoft.com/office/drawing/2014/main" id="{2D4422D5-B3CE-49B0-A6DC-13D1191B1020}"/>
            </a:ext>
          </a:extLst>
        </xdr:cNvPr>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119253</xdr:rowOff>
    </xdr:from>
    <xdr:to>
      <xdr:col>19</xdr:col>
      <xdr:colOff>136525</xdr:colOff>
      <xdr:row>28</xdr:row>
      <xdr:rowOff>147320</xdr:rowOff>
    </xdr:to>
    <xdr:cxnSp macro="">
      <xdr:nvCxnSpPr>
        <xdr:cNvPr id="82" name="直線コネクタ 81">
          <a:extLst>
            <a:ext uri="{FF2B5EF4-FFF2-40B4-BE49-F238E27FC236}">
              <a16:creationId xmlns:a16="http://schemas.microsoft.com/office/drawing/2014/main" id="{89598425-3382-48FF-8BED-AF55382AD20C}"/>
            </a:ext>
          </a:extLst>
        </xdr:cNvPr>
        <xdr:cNvCxnSpPr/>
      </xdr:nvCxnSpPr>
      <xdr:spPr>
        <a:xfrm flipV="1">
          <a:off x="3289300" y="569137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83" name="楕円 82">
          <a:extLst>
            <a:ext uri="{FF2B5EF4-FFF2-40B4-BE49-F238E27FC236}">
              <a16:creationId xmlns:a16="http://schemas.microsoft.com/office/drawing/2014/main" id="{092E6445-0B51-43A4-AD05-9B9037DD24A1}"/>
            </a:ext>
          </a:extLst>
        </xdr:cNvPr>
        <xdr:cNvSpPr/>
      </xdr:nvSpPr>
      <xdr:spPr>
        <a:xfrm>
          <a:off x="2476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147320</xdr:rowOff>
    </xdr:from>
    <xdr:to>
      <xdr:col>15</xdr:col>
      <xdr:colOff>136525</xdr:colOff>
      <xdr:row>28</xdr:row>
      <xdr:rowOff>168910</xdr:rowOff>
    </xdr:to>
    <xdr:cxnSp macro="">
      <xdr:nvCxnSpPr>
        <xdr:cNvPr id="84" name="直線コネクタ 83">
          <a:extLst>
            <a:ext uri="{FF2B5EF4-FFF2-40B4-BE49-F238E27FC236}">
              <a16:creationId xmlns:a16="http://schemas.microsoft.com/office/drawing/2014/main" id="{007899E2-9E38-4570-90A3-20D823F3316A}"/>
            </a:ext>
          </a:extLst>
        </xdr:cNvPr>
        <xdr:cNvCxnSpPr/>
      </xdr:nvCxnSpPr>
      <xdr:spPr>
        <a:xfrm flipV="1">
          <a:off x="2527300" y="571944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a:extLst>
            <a:ext uri="{FF2B5EF4-FFF2-40B4-BE49-F238E27FC236}">
              <a16:creationId xmlns:a16="http://schemas.microsoft.com/office/drawing/2014/main" id="{BA377FF5-8255-4389-96F8-63F3438BC4D6}"/>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a:extLst>
            <a:ext uri="{FF2B5EF4-FFF2-40B4-BE49-F238E27FC236}">
              <a16:creationId xmlns:a16="http://schemas.microsoft.com/office/drawing/2014/main" id="{AB3BD2B2-F3BA-4138-9B46-0CD24E715423}"/>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a:extLst>
            <a:ext uri="{FF2B5EF4-FFF2-40B4-BE49-F238E27FC236}">
              <a16:creationId xmlns:a16="http://schemas.microsoft.com/office/drawing/2014/main" id="{DD0ED39E-9739-4208-9D35-2F0E2C08A861}"/>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15130</xdr:rowOff>
    </xdr:from>
    <xdr:ext cx="405111" cy="259045"/>
    <xdr:sp macro="" textlink="">
      <xdr:nvSpPr>
        <xdr:cNvPr id="88" name="n_1mainValue有形固定資産減価償却率">
          <a:extLst>
            <a:ext uri="{FF2B5EF4-FFF2-40B4-BE49-F238E27FC236}">
              <a16:creationId xmlns:a16="http://schemas.microsoft.com/office/drawing/2014/main" id="{DEF4FB6D-E57D-4702-838B-B9EF4AF5A183}"/>
            </a:ext>
          </a:extLst>
        </xdr:cNvPr>
        <xdr:cNvSpPr txBox="1"/>
      </xdr:nvSpPr>
      <xdr:spPr>
        <a:xfrm>
          <a:off x="38360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89" name="n_2mainValue有形固定資産減価償却率">
          <a:extLst>
            <a:ext uri="{FF2B5EF4-FFF2-40B4-BE49-F238E27FC236}">
              <a16:creationId xmlns:a16="http://schemas.microsoft.com/office/drawing/2014/main" id="{EFDE323F-60F5-4D97-8687-12182360C2E6}"/>
            </a:ext>
          </a:extLst>
        </xdr:cNvPr>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90" name="n_3mainValue有形固定資産減価償却率">
          <a:extLst>
            <a:ext uri="{FF2B5EF4-FFF2-40B4-BE49-F238E27FC236}">
              <a16:creationId xmlns:a16="http://schemas.microsoft.com/office/drawing/2014/main" id="{CC807205-2D2F-4709-855A-8BA3449FECA1}"/>
            </a:ext>
          </a:extLst>
        </xdr:cNvPr>
        <xdr:cNvSpPr txBox="1"/>
      </xdr:nvSpPr>
      <xdr:spPr>
        <a:xfrm>
          <a:off x="2324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54EBF8D1-578E-474D-873E-B5DADAD66F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88322AB9-A1C1-417D-8BE3-A4405EC1B09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D4CB60B9-9860-42C1-9EF3-789973B3DE3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4BBF7EEB-D032-4E52-9BA7-3A7A62229A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5A4EC8E4-6EEE-463B-95AA-23EF918C3C9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F0569F3E-FFA7-40F3-8890-B54A6FEB16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9238DD0E-D552-45E2-AB44-EB3E866274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8BE25211-ADA8-4CBC-BB2C-8EDA2BF4A5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B240BA96-50D5-4F3C-9FB9-6EE6BAADC79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6F1375B6-2A16-495E-993C-DF59436A1B0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33C5B1DE-FC3E-4F30-96D0-32C7C4622AE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EE64795-A00B-407D-B92B-0FB7F72771C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3CC6D7D7-C932-42B6-8EA5-3EB65A2155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型投資事業に係る地方債の発行により、将来負担額は増加し、会計年度任用職員の報酬や施設管理費に係る物件費などの経常経費も増加傾向にあるため、債務償還比率も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　業務改善、公共施設の管理経費の縮減・適正配置を推進し、物件費の削減に努めている。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5D99197D-FF9B-4DF0-9BAA-C5D43265DB3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E07904EB-1717-4B79-A1CA-D808783549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3CE32435-2496-4B83-8D88-0024775AB4B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a:extLst>
            <a:ext uri="{FF2B5EF4-FFF2-40B4-BE49-F238E27FC236}">
              <a16:creationId xmlns:a16="http://schemas.microsoft.com/office/drawing/2014/main" id="{BEBD37D8-AB12-4DB8-8CB9-7D010CDEBAD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D10543EB-99FC-4C8C-969D-94C46797760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a:extLst>
            <a:ext uri="{FF2B5EF4-FFF2-40B4-BE49-F238E27FC236}">
              <a16:creationId xmlns:a16="http://schemas.microsoft.com/office/drawing/2014/main" id="{51D76AD8-F0D3-415C-8101-A123CF2B102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7F7D0C53-2D84-48E0-BE1E-450682DFD81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AD987E26-7E17-4BBE-9E46-27D79DC0FBF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EBFBD19C-1571-41A3-A67C-4C653FBB01B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4A20C40D-1E19-43EF-A548-67D471B77F7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F446279A-1CED-409A-95CB-F89EADD24FF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55007278-3F76-4DA6-9CCD-E46F893AAA6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3768008A-4612-42BF-8333-255E4799C0B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a:extLst>
            <a:ext uri="{FF2B5EF4-FFF2-40B4-BE49-F238E27FC236}">
              <a16:creationId xmlns:a16="http://schemas.microsoft.com/office/drawing/2014/main" id="{D77E9C31-E124-4B87-8C87-AD2B024EB5BD}"/>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77843334-D8AC-4E94-8DE4-D0B0E2142C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C72A21D4-B9F3-45AA-9416-9BF2D9FD014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8B6A88BD-A889-4FAB-8E48-046C0A3ADD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a:extLst>
            <a:ext uri="{FF2B5EF4-FFF2-40B4-BE49-F238E27FC236}">
              <a16:creationId xmlns:a16="http://schemas.microsoft.com/office/drawing/2014/main" id="{C432B8BD-5F47-487C-9BE6-A91A19CC8C84}"/>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a:extLst>
            <a:ext uri="{FF2B5EF4-FFF2-40B4-BE49-F238E27FC236}">
              <a16:creationId xmlns:a16="http://schemas.microsoft.com/office/drawing/2014/main" id="{0BE5FA31-BCEA-4BDC-B10E-27F9E1ACFCB2}"/>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a:extLst>
            <a:ext uri="{FF2B5EF4-FFF2-40B4-BE49-F238E27FC236}">
              <a16:creationId xmlns:a16="http://schemas.microsoft.com/office/drawing/2014/main" id="{5CD845CC-F194-46FC-888D-D161BC1A4D0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a:extLst>
            <a:ext uri="{FF2B5EF4-FFF2-40B4-BE49-F238E27FC236}">
              <a16:creationId xmlns:a16="http://schemas.microsoft.com/office/drawing/2014/main" id="{AFB20A0F-735A-4A25-A844-3E443C4C513B}"/>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a:extLst>
            <a:ext uri="{FF2B5EF4-FFF2-40B4-BE49-F238E27FC236}">
              <a16:creationId xmlns:a16="http://schemas.microsoft.com/office/drawing/2014/main" id="{C4C4BC4A-794B-4AD1-98D4-6C004FCCE269}"/>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a:extLst>
            <a:ext uri="{FF2B5EF4-FFF2-40B4-BE49-F238E27FC236}">
              <a16:creationId xmlns:a16="http://schemas.microsoft.com/office/drawing/2014/main" id="{52115B14-3714-4495-8348-3B3EFD6B4659}"/>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a:extLst>
            <a:ext uri="{FF2B5EF4-FFF2-40B4-BE49-F238E27FC236}">
              <a16:creationId xmlns:a16="http://schemas.microsoft.com/office/drawing/2014/main" id="{69AD24F6-6DEF-4A65-A733-67165E926FA9}"/>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a:extLst>
            <a:ext uri="{FF2B5EF4-FFF2-40B4-BE49-F238E27FC236}">
              <a16:creationId xmlns:a16="http://schemas.microsoft.com/office/drawing/2014/main" id="{8EDACE4D-1B35-4120-8F84-38901F67F1C9}"/>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978BFD1-2996-465C-8B1C-BCFE666211E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B239DC4-E5E7-4339-8364-4259A97A08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AC59777-7547-45FA-9841-5EF64D35AFA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B3424D1-12C9-423A-A33C-1051B9D11D3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FDD6630-8E07-4578-BEB7-8C31BE958EB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158550</xdr:rowOff>
    </xdr:from>
    <xdr:to>
      <xdr:col>76</xdr:col>
      <xdr:colOff>73025</xdr:colOff>
      <xdr:row>30</xdr:row>
      <xdr:rowOff>88700</xdr:rowOff>
    </xdr:to>
    <xdr:sp macro="" textlink="">
      <xdr:nvSpPr>
        <xdr:cNvPr id="134" name="楕円 133">
          <a:extLst>
            <a:ext uri="{FF2B5EF4-FFF2-40B4-BE49-F238E27FC236}">
              <a16:creationId xmlns:a16="http://schemas.microsoft.com/office/drawing/2014/main" id="{AB1E825A-B897-4030-8CB5-8D6A134B25B0}"/>
            </a:ext>
          </a:extLst>
        </xdr:cNvPr>
        <xdr:cNvSpPr/>
      </xdr:nvSpPr>
      <xdr:spPr>
        <a:xfrm>
          <a:off x="14744700" y="59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9977</xdr:rowOff>
    </xdr:from>
    <xdr:ext cx="469744" cy="259045"/>
    <xdr:sp macro="" textlink="">
      <xdr:nvSpPr>
        <xdr:cNvPr id="135" name="債務償還比率該当値テキスト">
          <a:extLst>
            <a:ext uri="{FF2B5EF4-FFF2-40B4-BE49-F238E27FC236}">
              <a16:creationId xmlns:a16="http://schemas.microsoft.com/office/drawing/2014/main" id="{85E5AC4C-01EC-4A32-B39F-0718F644DC72}"/>
            </a:ext>
          </a:extLst>
        </xdr:cNvPr>
        <xdr:cNvSpPr txBox="1"/>
      </xdr:nvSpPr>
      <xdr:spPr>
        <a:xfrm>
          <a:off x="14846300" y="575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126664</xdr:rowOff>
    </xdr:from>
    <xdr:to>
      <xdr:col>72</xdr:col>
      <xdr:colOff>123825</xdr:colOff>
      <xdr:row>31</xdr:row>
      <xdr:rowOff>56814</xdr:rowOff>
    </xdr:to>
    <xdr:sp macro="" textlink="">
      <xdr:nvSpPr>
        <xdr:cNvPr id="136" name="楕円 135">
          <a:extLst>
            <a:ext uri="{FF2B5EF4-FFF2-40B4-BE49-F238E27FC236}">
              <a16:creationId xmlns:a16="http://schemas.microsoft.com/office/drawing/2014/main" id="{5F125976-9F00-4607-B358-2AEB846B59E3}"/>
            </a:ext>
          </a:extLst>
        </xdr:cNvPr>
        <xdr:cNvSpPr/>
      </xdr:nvSpPr>
      <xdr:spPr>
        <a:xfrm>
          <a:off x="14033500" y="60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37900</xdr:rowOff>
    </xdr:from>
    <xdr:to>
      <xdr:col>76</xdr:col>
      <xdr:colOff>22225</xdr:colOff>
      <xdr:row>31</xdr:row>
      <xdr:rowOff>6014</xdr:rowOff>
    </xdr:to>
    <xdr:cxnSp macro="">
      <xdr:nvCxnSpPr>
        <xdr:cNvPr id="137" name="直線コネクタ 136">
          <a:extLst>
            <a:ext uri="{FF2B5EF4-FFF2-40B4-BE49-F238E27FC236}">
              <a16:creationId xmlns:a16="http://schemas.microsoft.com/office/drawing/2014/main" id="{2CA434AD-2CAC-4C89-9B84-37AFF5A3842D}"/>
            </a:ext>
          </a:extLst>
        </xdr:cNvPr>
        <xdr:cNvCxnSpPr/>
      </xdr:nvCxnSpPr>
      <xdr:spPr>
        <a:xfrm flipV="1">
          <a:off x="14084300" y="5952925"/>
          <a:ext cx="7112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a:extLst>
            <a:ext uri="{FF2B5EF4-FFF2-40B4-BE49-F238E27FC236}">
              <a16:creationId xmlns:a16="http://schemas.microsoft.com/office/drawing/2014/main" id="{DC9E34AD-A0B7-442D-8427-4ABD71EE5EFD}"/>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73341</xdr:rowOff>
    </xdr:from>
    <xdr:ext cx="469744" cy="259045"/>
    <xdr:sp macro="" textlink="">
      <xdr:nvSpPr>
        <xdr:cNvPr id="139" name="n_1mainValue債務償還比率">
          <a:extLst>
            <a:ext uri="{FF2B5EF4-FFF2-40B4-BE49-F238E27FC236}">
              <a16:creationId xmlns:a16="http://schemas.microsoft.com/office/drawing/2014/main" id="{BD3917FE-4694-4DA6-A65E-F7A3FBDBC401}"/>
            </a:ext>
          </a:extLst>
        </xdr:cNvPr>
        <xdr:cNvSpPr txBox="1"/>
      </xdr:nvSpPr>
      <xdr:spPr>
        <a:xfrm>
          <a:off x="13836727" y="581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53F03ED2-6BBF-42AE-A574-416474CA8D5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A0BA6574-72E3-42DF-B718-1BA20B399B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9949E867-C095-41C0-801E-9ED0B5162F4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B66D8AA4-5F92-46EE-93FA-B36AEA7BCC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462A4F5E-5A90-42DD-B3FF-2F546B5758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D64D3C46-3703-46A1-9489-53701E3BB0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D3C6B5-8BF2-43EA-9F32-4E57A16F37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8F5C58-2DCE-4156-A247-12B76205C2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97C2F3-8322-4E58-88EC-EFD551B78F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B5FC8D-BBF2-4B4C-B893-64C80594D2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810745-CC41-4CEF-A50F-BAB7578A97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7E0B47-48E3-4C8A-9575-30075095B8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827E2D-092C-4EF0-BCF3-625E3B8736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4FD211-87BE-4503-BA40-7018292837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608356-003D-48FE-913E-8ED8122D37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03AEE9-5448-4360-839C-E1325635FC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6,925
6,923
139.42
5,897,370
5,826,072
68,812
3,105,964
6,501,849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30F057-2484-4DE3-9257-FDD10D9EF5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614EF7-7F8D-45F2-BDDB-FE6D8173CA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1150D6-42C5-4FD8-AB82-A06028F091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7FAA51-B078-4AA0-AE4C-ECFA6E1BCB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3A394D-4260-4709-AF78-96ACB73963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8E23B7-D8FF-429E-9769-241D8F105A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F58B7D-BE44-4BBE-B2BA-D3221B8AFC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E8EA25-FCE8-40E0-934A-A105B98EC9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A7BACC-0BB0-43B5-B297-2A2B9AA387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5BF8E8-1F67-4458-8873-F15AC0D591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15BCF3-E9F8-424F-8E3C-978348AC6F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A2A677-EDB6-4B00-AD2F-FA07E9E456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DD3308-E9D5-4E92-A588-F020933570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535F42-EAD3-4507-B19C-04FEFCE160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D24925-DFE4-4FD7-977E-E576A63FFF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F0B25B-2F68-4EBD-866D-D7C1B827D6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7615CF-F1F2-4F79-B176-2624FC8FD2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975CF3-416A-4946-A188-4AC2D86212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7887A4-DD29-48B1-83C4-0CEBFD179A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E4B46A-5225-4B94-98E8-C5C613B8FD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18A4B75-6C14-4008-B508-64967BE3F4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B37420B-10D6-4F2A-AB31-DD822FF7BA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CCBED5-514A-4606-88B7-61DFBD9DDB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7548836-D76D-40CF-8998-DD4EC6C005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96999A2-42E8-4057-A531-79285FCE53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31BB5C7-52A2-442A-8179-61438DA440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BB3EF17-EF8F-4CC9-BFEA-83AE3B2EF0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8AF706C-DBA4-40F7-A1AE-4D4D89D1CD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9DAA6A7-03EE-4EA3-BC92-17AD9A1267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5CC2EBE-D6EB-4C57-BA22-B26528AA91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8B6E20B-40CF-4458-9400-4ED35F7C834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892E912-2559-430E-AB3E-743C316847D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344BACC-F8FF-464F-ADEF-C63D3D6A722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ADEE3E0-AE03-4F4F-B4D3-7CC46B83F0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63B3F25-B123-4370-9673-A7F05D6FD77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72DDDAC-B759-4A83-9229-E977AE22CEF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6818FAE-B482-4D6E-856A-D1BE4728747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48A92D3-2CA1-4D77-9E85-43FA53385CE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935BF77-BC73-4379-8AF0-BC1E0F79ECB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9F58BA7-2C0D-470B-ACA1-86D2059ADD9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9CB46C7-12AA-40B4-A4FE-59E8C9078A6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4348FA9-92DD-4351-B517-A5F8AE1296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393049E-7836-4DB9-B9A6-B63E0A76C26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786C899-9AD8-45E8-ABB1-3B3C01AD4C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D3F94ED0-825A-4035-AD00-21A6696B9C7E}"/>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3751D56A-61DD-4A86-A2BC-993F0E25B9E9}"/>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30985CA1-ABF5-464E-AC9C-55A76827FF7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133BE06E-08CB-4DE7-B272-5276294937AE}"/>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E811E926-F47C-48DE-B42B-CC73C8E2F78C}"/>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DFDC5144-8703-4C42-8C1A-9D96CFAAF216}"/>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B5535D98-3DF6-4112-BF88-02F73F05DAD8}"/>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14EC252A-0CE2-4749-9B16-CD37FCDE9165}"/>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3D9D5B48-C2C2-4CB7-8607-6B309BE25607}"/>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CD6FE53C-1CA5-461A-855C-5EEF6C5FA9CD}"/>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B9BB7B2-6E23-4A2F-9731-B1865E41861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0CFFF4-C991-4564-B605-06DA7AAE6C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0250B23-1392-44C8-8789-89A7EB61EC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0554CC-80D6-4D23-BB8A-6B618A901D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D2269F-C49C-4F6A-95CD-FC9E844A50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1" name="楕円 70">
          <a:extLst>
            <a:ext uri="{FF2B5EF4-FFF2-40B4-BE49-F238E27FC236}">
              <a16:creationId xmlns:a16="http://schemas.microsoft.com/office/drawing/2014/main" id="{CF6CBEF3-7879-4FA8-8913-730744AF8DAC}"/>
            </a:ext>
          </a:extLst>
        </xdr:cNvPr>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2" name="【道路】&#10;有形固定資産減価償却率該当値テキスト">
          <a:extLst>
            <a:ext uri="{FF2B5EF4-FFF2-40B4-BE49-F238E27FC236}">
              <a16:creationId xmlns:a16="http://schemas.microsoft.com/office/drawing/2014/main" id="{908D1F79-C1F1-49DB-8594-52EAADFD20E7}"/>
            </a:ext>
          </a:extLst>
        </xdr:cNvPr>
        <xdr:cNvSpPr txBox="1"/>
      </xdr:nvSpPr>
      <xdr:spPr>
        <a:xfrm>
          <a:off x="4673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73" name="楕円 72">
          <a:extLst>
            <a:ext uri="{FF2B5EF4-FFF2-40B4-BE49-F238E27FC236}">
              <a16:creationId xmlns:a16="http://schemas.microsoft.com/office/drawing/2014/main" id="{138E5D31-37F4-4E20-91DF-2FBBC6F66BF9}"/>
            </a:ext>
          </a:extLst>
        </xdr:cNvPr>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169545</xdr:rowOff>
    </xdr:to>
    <xdr:cxnSp macro="">
      <xdr:nvCxnSpPr>
        <xdr:cNvPr id="74" name="直線コネクタ 73">
          <a:extLst>
            <a:ext uri="{FF2B5EF4-FFF2-40B4-BE49-F238E27FC236}">
              <a16:creationId xmlns:a16="http://schemas.microsoft.com/office/drawing/2014/main" id="{F4F6A73D-7939-4384-B4D7-9A56D51C6501}"/>
            </a:ext>
          </a:extLst>
        </xdr:cNvPr>
        <xdr:cNvCxnSpPr/>
      </xdr:nvCxnSpPr>
      <xdr:spPr>
        <a:xfrm flipV="1">
          <a:off x="3797300" y="63055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5" name="楕円 74">
          <a:extLst>
            <a:ext uri="{FF2B5EF4-FFF2-40B4-BE49-F238E27FC236}">
              <a16:creationId xmlns:a16="http://schemas.microsoft.com/office/drawing/2014/main" id="{E9425454-FBCA-4664-8D18-A0C91F2193E1}"/>
            </a:ext>
          </a:extLst>
        </xdr:cNvPr>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169545</xdr:rowOff>
    </xdr:from>
    <xdr:to>
      <xdr:col>19</xdr:col>
      <xdr:colOff>177800</xdr:colOff>
      <xdr:row>37</xdr:row>
      <xdr:rowOff>36195</xdr:rowOff>
    </xdr:to>
    <xdr:cxnSp macro="">
      <xdr:nvCxnSpPr>
        <xdr:cNvPr id="76" name="直線コネクタ 75">
          <a:extLst>
            <a:ext uri="{FF2B5EF4-FFF2-40B4-BE49-F238E27FC236}">
              <a16:creationId xmlns:a16="http://schemas.microsoft.com/office/drawing/2014/main" id="{6E6A4268-EE01-4A88-A019-28D3B1A645B7}"/>
            </a:ext>
          </a:extLst>
        </xdr:cNvPr>
        <xdr:cNvCxnSpPr/>
      </xdr:nvCxnSpPr>
      <xdr:spPr>
        <a:xfrm flipV="1">
          <a:off x="2908300" y="634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7" name="楕円 76">
          <a:extLst>
            <a:ext uri="{FF2B5EF4-FFF2-40B4-BE49-F238E27FC236}">
              <a16:creationId xmlns:a16="http://schemas.microsoft.com/office/drawing/2014/main" id="{EF9BC608-57C9-4423-830E-F76F32B21C7C}"/>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74295</xdr:rowOff>
    </xdr:to>
    <xdr:cxnSp macro="">
      <xdr:nvCxnSpPr>
        <xdr:cNvPr id="78" name="直線コネクタ 77">
          <a:extLst>
            <a:ext uri="{FF2B5EF4-FFF2-40B4-BE49-F238E27FC236}">
              <a16:creationId xmlns:a16="http://schemas.microsoft.com/office/drawing/2014/main" id="{0AE941AE-7EBE-490F-AB8F-184DF8AE32AB}"/>
            </a:ext>
          </a:extLst>
        </xdr:cNvPr>
        <xdr:cNvCxnSpPr/>
      </xdr:nvCxnSpPr>
      <xdr:spPr>
        <a:xfrm flipV="1">
          <a:off x="2019300" y="637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EFF56C7F-57F1-4D80-B608-8B4935D44963}"/>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44B7528E-295B-4464-82E1-853B7A9ACE66}"/>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E8A6C438-6362-4E45-9634-28A431395BD7}"/>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65422</xdr:rowOff>
    </xdr:from>
    <xdr:ext cx="405111" cy="259045"/>
    <xdr:sp macro="" textlink="">
      <xdr:nvSpPr>
        <xdr:cNvPr id="82" name="n_1mainValue【道路】&#10;有形固定資産減価償却率">
          <a:extLst>
            <a:ext uri="{FF2B5EF4-FFF2-40B4-BE49-F238E27FC236}">
              <a16:creationId xmlns:a16="http://schemas.microsoft.com/office/drawing/2014/main" id="{7E880829-433D-46A5-A11E-6F25987CAE31}"/>
            </a:ext>
          </a:extLst>
        </xdr:cNvPr>
        <xdr:cNvSpPr txBox="1"/>
      </xdr:nvSpPr>
      <xdr:spPr>
        <a:xfrm>
          <a:off x="3582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3" name="n_2mainValue【道路】&#10;有形固定資産減価償却率">
          <a:extLst>
            <a:ext uri="{FF2B5EF4-FFF2-40B4-BE49-F238E27FC236}">
              <a16:creationId xmlns:a16="http://schemas.microsoft.com/office/drawing/2014/main" id="{A8292177-DD9B-4F4D-8B81-6D9DD245D81C}"/>
            </a:ext>
          </a:extLst>
        </xdr:cNvPr>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4" name="n_3mainValue【道路】&#10;有形固定資産減価償却率">
          <a:extLst>
            <a:ext uri="{FF2B5EF4-FFF2-40B4-BE49-F238E27FC236}">
              <a16:creationId xmlns:a16="http://schemas.microsoft.com/office/drawing/2014/main" id="{7F4DAA32-3DC3-420D-8320-F75C38555530}"/>
            </a:ext>
          </a:extLst>
        </xdr:cNvPr>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11084565-714D-435A-B463-247AD3FEF5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E9B8692-51FE-4628-B87D-2F8FC9371E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BE37DE5-7A5C-4F49-BB25-1014971452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6DA2C34D-6EBF-483F-A0AB-96BEAFF22A4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E2D5D693-14FE-433A-902F-15DAEF187E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6045835-C687-4A75-BAAC-AEB4A2F4DB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52FD38D-1EA1-4391-A816-3D128DDB7D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AE51C6B-251A-475F-96D1-092907F382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FD5ED33-C9FD-4D58-BE83-86FC36CF1A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BA09A505-DB20-40ED-9012-0D320AE7D0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591D1BF8-917B-467B-9549-83F88C8B43D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7B1ACD03-4E5B-460B-9054-7AEFC3DFD7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756245D-6457-481E-B091-4D47E0E84D7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C24ABD13-22CB-4CED-A85D-013228129E8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2A176B76-E946-4822-A3BF-0898BE5C9A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EC5F7E86-1E36-45FF-8983-7FA0E7AE85E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28E6A3A8-8679-4E60-BF17-FEC9668B4A2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FE6A88F5-981C-4915-B355-7D9977B97C3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E60FDD39-5369-4C07-A01F-F68120322E4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2304709B-3F16-42DE-8A37-8D3B3AB144C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61E9473-4F0C-4EAD-BDB0-ADE9D5BCD7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70602EF-30C9-41D0-972C-AB9EF603A63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3CAD534C-F564-40FB-9461-89A35CA35B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25E168E0-51DB-4FAF-9CE3-FED46B088838}"/>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3F54DACE-595F-46B9-B2B1-60C01FDC4ACA}"/>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1DB3F3C-A380-4A5F-B4AF-0985DB52D529}"/>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D92B5CA9-B16D-4E90-BAF8-D1F4929F6243}"/>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E0BCF624-709A-4BD5-90FB-1786A9CDEB6C}"/>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0A34AF82-239B-499D-A34E-525065275109}"/>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B8EEAA47-16CA-4DF4-86AF-F89318602DB9}"/>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745E123F-200E-4579-A54E-A97D54639E79}"/>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C63BAF45-C364-4F52-A1A7-5E0CA9EC95BA}"/>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6FCD9F1B-95AB-45B5-9C30-FDF11DF3468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F43F0F6-1DF0-4DC5-9236-C62E8ACC60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C972FB7-4B7C-4671-9B10-2A06ED80E4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95D2BCC-593E-4B4B-BD20-80CA73AF45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38F04B2-CB5D-471F-A0F7-41671E3E2B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869B276-7DEB-489B-80F5-57AAB024A0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128860</xdr:rowOff>
    </xdr:from>
    <xdr:to>
      <xdr:col>55</xdr:col>
      <xdr:colOff>50800</xdr:colOff>
      <xdr:row>41</xdr:row>
      <xdr:rowOff>59010</xdr:rowOff>
    </xdr:to>
    <xdr:sp macro="" textlink="">
      <xdr:nvSpPr>
        <xdr:cNvPr id="123" name="楕円 122">
          <a:extLst>
            <a:ext uri="{FF2B5EF4-FFF2-40B4-BE49-F238E27FC236}">
              <a16:creationId xmlns:a16="http://schemas.microsoft.com/office/drawing/2014/main" id="{224946AB-1CCA-4474-AB08-9A08615DD028}"/>
            </a:ext>
          </a:extLst>
        </xdr:cNvPr>
        <xdr:cNvSpPr/>
      </xdr:nvSpPr>
      <xdr:spPr>
        <a:xfrm>
          <a:off x="10426700" y="69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107287</xdr:rowOff>
    </xdr:from>
    <xdr:ext cx="534377" cy="259045"/>
    <xdr:sp macro="" textlink="">
      <xdr:nvSpPr>
        <xdr:cNvPr id="124" name="【道路】&#10;一人当たり延長該当値テキスト">
          <a:extLst>
            <a:ext uri="{FF2B5EF4-FFF2-40B4-BE49-F238E27FC236}">
              <a16:creationId xmlns:a16="http://schemas.microsoft.com/office/drawing/2014/main" id="{B1CCE647-2734-4E97-BE36-4F50BB285CF1}"/>
            </a:ext>
          </a:extLst>
        </xdr:cNvPr>
        <xdr:cNvSpPr txBox="1"/>
      </xdr:nvSpPr>
      <xdr:spPr>
        <a:xfrm>
          <a:off x="10515600" y="69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131132</xdr:rowOff>
    </xdr:from>
    <xdr:to>
      <xdr:col>50</xdr:col>
      <xdr:colOff>165100</xdr:colOff>
      <xdr:row>41</xdr:row>
      <xdr:rowOff>61282</xdr:rowOff>
    </xdr:to>
    <xdr:sp macro="" textlink="">
      <xdr:nvSpPr>
        <xdr:cNvPr id="125" name="楕円 124">
          <a:extLst>
            <a:ext uri="{FF2B5EF4-FFF2-40B4-BE49-F238E27FC236}">
              <a16:creationId xmlns:a16="http://schemas.microsoft.com/office/drawing/2014/main" id="{6DB27861-F93E-41B5-A5B3-3E32E65AB6BC}"/>
            </a:ext>
          </a:extLst>
        </xdr:cNvPr>
        <xdr:cNvSpPr/>
      </xdr:nvSpPr>
      <xdr:spPr>
        <a:xfrm>
          <a:off x="9588500" y="69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8210</xdr:rowOff>
    </xdr:from>
    <xdr:to>
      <xdr:col>55</xdr:col>
      <xdr:colOff>0</xdr:colOff>
      <xdr:row>41</xdr:row>
      <xdr:rowOff>10482</xdr:rowOff>
    </xdr:to>
    <xdr:cxnSp macro="">
      <xdr:nvCxnSpPr>
        <xdr:cNvPr id="126" name="直線コネクタ 125">
          <a:extLst>
            <a:ext uri="{FF2B5EF4-FFF2-40B4-BE49-F238E27FC236}">
              <a16:creationId xmlns:a16="http://schemas.microsoft.com/office/drawing/2014/main" id="{09A8C7EE-ADE8-48EF-B252-8A0CA0AF7DC0}"/>
            </a:ext>
          </a:extLst>
        </xdr:cNvPr>
        <xdr:cNvCxnSpPr/>
      </xdr:nvCxnSpPr>
      <xdr:spPr>
        <a:xfrm flipV="1">
          <a:off x="9639300" y="7037660"/>
          <a:ext cx="8382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136527</xdr:rowOff>
    </xdr:from>
    <xdr:to>
      <xdr:col>41</xdr:col>
      <xdr:colOff>101600</xdr:colOff>
      <xdr:row>41</xdr:row>
      <xdr:rowOff>66677</xdr:rowOff>
    </xdr:to>
    <xdr:sp macro="" textlink="">
      <xdr:nvSpPr>
        <xdr:cNvPr id="127" name="楕円 126">
          <a:extLst>
            <a:ext uri="{FF2B5EF4-FFF2-40B4-BE49-F238E27FC236}">
              <a16:creationId xmlns:a16="http://schemas.microsoft.com/office/drawing/2014/main" id="{C2A09D1E-5DC5-4C25-ABED-2BDF1E57F0D2}"/>
            </a:ext>
          </a:extLst>
        </xdr:cNvPr>
        <xdr:cNvSpPr/>
      </xdr:nvSpPr>
      <xdr:spPr>
        <a:xfrm>
          <a:off x="7810500" y="69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58000</xdr:rowOff>
    </xdr:from>
    <xdr:ext cx="534377" cy="259045"/>
    <xdr:sp macro="" textlink="">
      <xdr:nvSpPr>
        <xdr:cNvPr id="128" name="n_1aveValue【道路】&#10;一人当たり延長">
          <a:extLst>
            <a:ext uri="{FF2B5EF4-FFF2-40B4-BE49-F238E27FC236}">
              <a16:creationId xmlns:a16="http://schemas.microsoft.com/office/drawing/2014/main" id="{82EE6913-816A-41C8-BEA2-FFD77276EA22}"/>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9" name="n_2aveValue【道路】&#10;一人当たり延長">
          <a:extLst>
            <a:ext uri="{FF2B5EF4-FFF2-40B4-BE49-F238E27FC236}">
              <a16:creationId xmlns:a16="http://schemas.microsoft.com/office/drawing/2014/main" id="{8409B768-74DB-4B0D-9E58-7FE59914EC1D}"/>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0" name="n_3aveValue【道路】&#10;一人当たり延長">
          <a:extLst>
            <a:ext uri="{FF2B5EF4-FFF2-40B4-BE49-F238E27FC236}">
              <a16:creationId xmlns:a16="http://schemas.microsoft.com/office/drawing/2014/main" id="{6F1DAF6C-7F04-42C7-8295-5E6D871A0CD9}"/>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52409</xdr:rowOff>
    </xdr:from>
    <xdr:ext cx="534377" cy="259045"/>
    <xdr:sp macro="" textlink="">
      <xdr:nvSpPr>
        <xdr:cNvPr id="131" name="n_1mainValue【道路】&#10;一人当たり延長">
          <a:extLst>
            <a:ext uri="{FF2B5EF4-FFF2-40B4-BE49-F238E27FC236}">
              <a16:creationId xmlns:a16="http://schemas.microsoft.com/office/drawing/2014/main" id="{F3C6B194-FD5C-4700-8E79-69129171D531}"/>
            </a:ext>
          </a:extLst>
        </xdr:cNvPr>
        <xdr:cNvSpPr txBox="1"/>
      </xdr:nvSpPr>
      <xdr:spPr>
        <a:xfrm>
          <a:off x="93594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57804</xdr:rowOff>
    </xdr:from>
    <xdr:ext cx="534377" cy="259045"/>
    <xdr:sp macro="" textlink="">
      <xdr:nvSpPr>
        <xdr:cNvPr id="132" name="n_3mainValue【道路】&#10;一人当たり延長">
          <a:extLst>
            <a:ext uri="{FF2B5EF4-FFF2-40B4-BE49-F238E27FC236}">
              <a16:creationId xmlns:a16="http://schemas.microsoft.com/office/drawing/2014/main" id="{8E98025F-41BF-4C35-B901-32CC5A3C0679}"/>
            </a:ext>
          </a:extLst>
        </xdr:cNvPr>
        <xdr:cNvSpPr txBox="1"/>
      </xdr:nvSpPr>
      <xdr:spPr>
        <a:xfrm>
          <a:off x="7594111" y="70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3DFEEBDB-5065-46A4-BED7-EFA3BAC1F9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3E568B8-91A8-415A-B449-398039593F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EB62DCAA-509F-417E-BEBD-CC8F4C949E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912ABCF6-CE5C-47B4-B2BE-ECBD9CD4EA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8BDD6BB1-CDC6-4448-AD29-45DAF7D563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904BBEB3-2903-4C20-84E5-227D450B38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B9C3C5C7-73F4-4C3D-8C08-2A8B7B5098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73CE7A0-45DF-4B9B-BCAD-32308E3C81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D6903B50-AEAC-42D2-A255-1F5E3A6EFC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F1653A8-BCC0-4487-AE79-693A1584286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646A9EDB-BF43-4606-8ACE-89F1C046D6D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98C24376-4D47-427F-ACCE-3E6D60CCA19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4191B671-91E9-407E-A527-BFB6ACE4D9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186E9FD5-C09F-48DD-B3B0-3F44A46545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94361A2D-E7D6-4E09-844A-0413F0FFB9F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F6F77A44-54C8-4EBD-95B4-D4D1C83D66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65E8D784-1390-4EAF-B554-210176B373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5CBBB79D-1E28-45E5-AF7D-2B4D5A682A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ADFC6BDB-70D4-49A2-A092-6FFCF125C9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9136F297-4E28-4A8F-A418-25321D79DF4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300A0013-0F5F-411D-AD26-7443B7F0A1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2E0ECA46-4ACA-4B73-A1DC-CB816DC1EAC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7B4A2CDE-910D-42E2-A91B-9698453C54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E10B4514-4477-43F9-84C7-3A01DACC242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ECF967BA-E84C-491C-A1FE-2902CB7757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8" name="直線コネクタ 157">
          <a:extLst>
            <a:ext uri="{FF2B5EF4-FFF2-40B4-BE49-F238E27FC236}">
              <a16:creationId xmlns:a16="http://schemas.microsoft.com/office/drawing/2014/main" id="{393623DC-0BA5-4E3E-83ED-8C204D626F69}"/>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765E8630-C4C6-4AC9-A478-2C40745E7429}"/>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0" name="直線コネクタ 159">
          <a:extLst>
            <a:ext uri="{FF2B5EF4-FFF2-40B4-BE49-F238E27FC236}">
              <a16:creationId xmlns:a16="http://schemas.microsoft.com/office/drawing/2014/main" id="{3B904F06-3531-4E92-8B80-E21B398DEAA9}"/>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C5CFAFC8-560E-4B4F-B3A9-11D4806746C1}"/>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2" name="直線コネクタ 161">
          <a:extLst>
            <a:ext uri="{FF2B5EF4-FFF2-40B4-BE49-F238E27FC236}">
              <a16:creationId xmlns:a16="http://schemas.microsoft.com/office/drawing/2014/main" id="{C702BD5A-F458-4A40-BA33-BDCDB6B576F2}"/>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8D9C7EB5-C71D-40F0-A375-0B010B7683E9}"/>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4" name="フローチャート: 判断 163">
          <a:extLst>
            <a:ext uri="{FF2B5EF4-FFF2-40B4-BE49-F238E27FC236}">
              <a16:creationId xmlns:a16="http://schemas.microsoft.com/office/drawing/2014/main" id="{5AE1F2F3-9070-4DD2-9A06-ECD6A553B0BE}"/>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5" name="フローチャート: 判断 164">
          <a:extLst>
            <a:ext uri="{FF2B5EF4-FFF2-40B4-BE49-F238E27FC236}">
              <a16:creationId xmlns:a16="http://schemas.microsoft.com/office/drawing/2014/main" id="{A5BA0BAB-0313-4A5D-8ACD-0955595FD07E}"/>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6" name="フローチャート: 判断 165">
          <a:extLst>
            <a:ext uri="{FF2B5EF4-FFF2-40B4-BE49-F238E27FC236}">
              <a16:creationId xmlns:a16="http://schemas.microsoft.com/office/drawing/2014/main" id="{CA4C77B3-E8CF-4F1B-9E53-CCAF0FEFD794}"/>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7" name="フローチャート: 判断 166">
          <a:extLst>
            <a:ext uri="{FF2B5EF4-FFF2-40B4-BE49-F238E27FC236}">
              <a16:creationId xmlns:a16="http://schemas.microsoft.com/office/drawing/2014/main" id="{14177A7D-3406-45B0-82A8-6842D37C0357}"/>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917C96A-E205-4F9E-B024-51B8A4563E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6152474-C814-4B0D-A864-380B5657A4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886B16E-A1BA-4121-BFF4-414B316354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0B3E958-D56B-4132-B774-28E8A095C3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F13E955-870A-41BF-872D-C1EACBC1BE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73" name="楕円 172">
          <a:extLst>
            <a:ext uri="{FF2B5EF4-FFF2-40B4-BE49-F238E27FC236}">
              <a16:creationId xmlns:a16="http://schemas.microsoft.com/office/drawing/2014/main" id="{1C0B520B-B501-4190-A46E-FC403EC1EBE3}"/>
            </a:ext>
          </a:extLst>
        </xdr:cNvPr>
        <xdr:cNvSpPr/>
      </xdr:nvSpPr>
      <xdr:spPr>
        <a:xfrm>
          <a:off x="4584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130464</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A8D36D2-01CF-4E9E-8621-DB51F9D27840}"/>
            </a:ext>
          </a:extLst>
        </xdr:cNvPr>
        <xdr:cNvSpPr txBox="1"/>
      </xdr:nvSpPr>
      <xdr:spPr>
        <a:xfrm>
          <a:off x="4673600" y="990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75" name="楕円 174">
          <a:extLst>
            <a:ext uri="{FF2B5EF4-FFF2-40B4-BE49-F238E27FC236}">
              <a16:creationId xmlns:a16="http://schemas.microsoft.com/office/drawing/2014/main" id="{5DE26393-1B56-46D5-BC7D-25B960BEAFD2}"/>
            </a:ext>
          </a:extLst>
        </xdr:cNvPr>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158387</xdr:rowOff>
    </xdr:from>
    <xdr:to>
      <xdr:col>24</xdr:col>
      <xdr:colOff>63500</xdr:colOff>
      <xdr:row>58</xdr:row>
      <xdr:rowOff>158387</xdr:rowOff>
    </xdr:to>
    <xdr:cxnSp macro="">
      <xdr:nvCxnSpPr>
        <xdr:cNvPr id="176" name="直線コネクタ 175">
          <a:extLst>
            <a:ext uri="{FF2B5EF4-FFF2-40B4-BE49-F238E27FC236}">
              <a16:creationId xmlns:a16="http://schemas.microsoft.com/office/drawing/2014/main" id="{42D8857E-1D9C-40E8-B804-0BDB12B42D66}"/>
            </a:ext>
          </a:extLst>
        </xdr:cNvPr>
        <xdr:cNvCxnSpPr/>
      </xdr:nvCxnSpPr>
      <xdr:spPr>
        <a:xfrm>
          <a:off x="3797300" y="10102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117384</xdr:rowOff>
    </xdr:from>
    <xdr:to>
      <xdr:col>15</xdr:col>
      <xdr:colOff>101600</xdr:colOff>
      <xdr:row>59</xdr:row>
      <xdr:rowOff>47534</xdr:rowOff>
    </xdr:to>
    <xdr:sp macro="" textlink="">
      <xdr:nvSpPr>
        <xdr:cNvPr id="177" name="楕円 176">
          <a:extLst>
            <a:ext uri="{FF2B5EF4-FFF2-40B4-BE49-F238E27FC236}">
              <a16:creationId xmlns:a16="http://schemas.microsoft.com/office/drawing/2014/main" id="{141BA191-2B46-4F86-A7B5-223C226AC0E3}"/>
            </a:ext>
          </a:extLst>
        </xdr:cNvPr>
        <xdr:cNvSpPr/>
      </xdr:nvSpPr>
      <xdr:spPr>
        <a:xfrm>
          <a:off x="2857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58</xdr:row>
      <xdr:rowOff>168184</xdr:rowOff>
    </xdr:to>
    <xdr:cxnSp macro="">
      <xdr:nvCxnSpPr>
        <xdr:cNvPr id="178" name="直線コネクタ 177">
          <a:extLst>
            <a:ext uri="{FF2B5EF4-FFF2-40B4-BE49-F238E27FC236}">
              <a16:creationId xmlns:a16="http://schemas.microsoft.com/office/drawing/2014/main" id="{CCB60335-D26F-4F7C-8BCE-9AC62DEDCDEC}"/>
            </a:ext>
          </a:extLst>
        </xdr:cNvPr>
        <xdr:cNvCxnSpPr/>
      </xdr:nvCxnSpPr>
      <xdr:spPr>
        <a:xfrm flipV="1">
          <a:off x="2908300" y="101024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79" name="楕円 178">
          <a:extLst>
            <a:ext uri="{FF2B5EF4-FFF2-40B4-BE49-F238E27FC236}">
              <a16:creationId xmlns:a16="http://schemas.microsoft.com/office/drawing/2014/main" id="{21D3AC93-0C45-46DA-B487-FB79452AE004}"/>
            </a:ext>
          </a:extLst>
        </xdr:cNvPr>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168184</xdr:rowOff>
    </xdr:from>
    <xdr:to>
      <xdr:col>15</xdr:col>
      <xdr:colOff>50800</xdr:colOff>
      <xdr:row>59</xdr:row>
      <xdr:rowOff>21227</xdr:rowOff>
    </xdr:to>
    <xdr:cxnSp macro="">
      <xdr:nvCxnSpPr>
        <xdr:cNvPr id="180" name="直線コネクタ 179">
          <a:extLst>
            <a:ext uri="{FF2B5EF4-FFF2-40B4-BE49-F238E27FC236}">
              <a16:creationId xmlns:a16="http://schemas.microsoft.com/office/drawing/2014/main" id="{6D85DCBB-FAF2-41CD-BA6B-6B79E302F896}"/>
            </a:ext>
          </a:extLst>
        </xdr:cNvPr>
        <xdr:cNvCxnSpPr/>
      </xdr:nvCxnSpPr>
      <xdr:spPr>
        <a:xfrm flipV="1">
          <a:off x="2019300" y="101122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53F6EED7-1B43-4E00-BEBA-B85296CCE4C8}"/>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DF8286B4-23CE-4687-8FC7-E5320B384144}"/>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48E9FCB7-9EDF-46CE-943D-AB13ACFE215F}"/>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A1AAB7C1-8E91-444C-9C6A-56880D8AE92F}"/>
            </a:ext>
          </a:extLst>
        </xdr:cNvPr>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E00231CC-ECFA-4BDD-A913-3F0A369203C8}"/>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D8464790-D0AB-49FB-B034-03277A518703}"/>
            </a:ext>
          </a:extLst>
        </xdr:cNvPr>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1AFF2985-7783-48B4-9B3E-948D83DEBD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D9D09420-A811-46C1-9E06-AC004353E8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7032A6AF-1B3A-4033-8A79-2DBB9D275A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D0A197B1-90CD-4A32-8FE4-ACD58C0454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70210627-16C2-4B38-89A2-56F3CABC00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AADE4789-185F-48DB-BA55-D247C9267D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62DA7CF5-2319-4DF1-ACC2-179E568238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B0371864-9D6A-4A16-A6D1-6331167F5B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31781A00-6447-4B9D-90A8-09083E4511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95FE1E30-F0D5-4FA7-B973-13E095439C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9D469929-6CB6-4916-9A9A-D09184F34B7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AC8214AE-6E2C-428C-9DA9-64AFD343AD5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8FC001A3-8C82-4F8A-A649-E00CBA120F3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0" name="テキスト ボックス 199">
          <a:extLst>
            <a:ext uri="{FF2B5EF4-FFF2-40B4-BE49-F238E27FC236}">
              <a16:creationId xmlns:a16="http://schemas.microsoft.com/office/drawing/2014/main" id="{DFEBC83A-F81A-42EF-B915-E1B5F031024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D6EB015B-04AD-4238-B144-28B0AC87F2F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2" name="テキスト ボックス 201">
          <a:extLst>
            <a:ext uri="{FF2B5EF4-FFF2-40B4-BE49-F238E27FC236}">
              <a16:creationId xmlns:a16="http://schemas.microsoft.com/office/drawing/2014/main" id="{169F2373-BFDD-4264-8A34-1419A883306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25EE656D-8FE1-4943-92DB-815CCF42675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4" name="テキスト ボックス 203">
          <a:extLst>
            <a:ext uri="{FF2B5EF4-FFF2-40B4-BE49-F238E27FC236}">
              <a16:creationId xmlns:a16="http://schemas.microsoft.com/office/drawing/2014/main" id="{E8B65151-2782-44A6-B95D-E3E0EDCC7E4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6200DD92-FDD2-435D-833D-C9F5C65698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a:extLst>
            <a:ext uri="{FF2B5EF4-FFF2-40B4-BE49-F238E27FC236}">
              <a16:creationId xmlns:a16="http://schemas.microsoft.com/office/drawing/2014/main" id="{8C0AA944-A466-4A0D-9FA7-87421A88D5E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AC71FB35-230A-4F0B-8F1A-4838922B88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8" name="直線コネクタ 207">
          <a:extLst>
            <a:ext uri="{FF2B5EF4-FFF2-40B4-BE49-F238E27FC236}">
              <a16:creationId xmlns:a16="http://schemas.microsoft.com/office/drawing/2014/main" id="{10B10232-EFB4-41B2-89A5-AE0C915F6494}"/>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9" name="【橋りょう・トンネル】&#10;一人当たり有形固定資産（償却資産）額最小値テキスト">
          <a:extLst>
            <a:ext uri="{FF2B5EF4-FFF2-40B4-BE49-F238E27FC236}">
              <a16:creationId xmlns:a16="http://schemas.microsoft.com/office/drawing/2014/main" id="{A21480EA-BEC6-4A70-906E-17CEC0E97905}"/>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0" name="直線コネクタ 209">
          <a:extLst>
            <a:ext uri="{FF2B5EF4-FFF2-40B4-BE49-F238E27FC236}">
              <a16:creationId xmlns:a16="http://schemas.microsoft.com/office/drawing/2014/main" id="{8F9B8785-A801-49CF-BC61-7D48134348CD}"/>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1" name="【橋りょう・トンネル】&#10;一人当たり有形固定資産（償却資産）額最大値テキスト">
          <a:extLst>
            <a:ext uri="{FF2B5EF4-FFF2-40B4-BE49-F238E27FC236}">
              <a16:creationId xmlns:a16="http://schemas.microsoft.com/office/drawing/2014/main" id="{BE5CDC0F-65D8-4A3C-AA42-16D3098DB818}"/>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2" name="直線コネクタ 211">
          <a:extLst>
            <a:ext uri="{FF2B5EF4-FFF2-40B4-BE49-F238E27FC236}">
              <a16:creationId xmlns:a16="http://schemas.microsoft.com/office/drawing/2014/main" id="{DE31B192-C005-4134-9EA0-4EF889E93BAD}"/>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id="{460A51B7-0277-4C87-95F6-9101D4C5EF36}"/>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4" name="フローチャート: 判断 213">
          <a:extLst>
            <a:ext uri="{FF2B5EF4-FFF2-40B4-BE49-F238E27FC236}">
              <a16:creationId xmlns:a16="http://schemas.microsoft.com/office/drawing/2014/main" id="{9FF0D31A-E65C-47AD-9EF7-702CEC28881F}"/>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5" name="フローチャート: 判断 214">
          <a:extLst>
            <a:ext uri="{FF2B5EF4-FFF2-40B4-BE49-F238E27FC236}">
              <a16:creationId xmlns:a16="http://schemas.microsoft.com/office/drawing/2014/main" id="{B3BEF035-1E7F-4509-A21D-E8673F2DDDC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6" name="フローチャート: 判断 215">
          <a:extLst>
            <a:ext uri="{FF2B5EF4-FFF2-40B4-BE49-F238E27FC236}">
              <a16:creationId xmlns:a16="http://schemas.microsoft.com/office/drawing/2014/main" id="{431E692A-368B-4DE6-80E3-23D119FB530D}"/>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7" name="フローチャート: 判断 216">
          <a:extLst>
            <a:ext uri="{FF2B5EF4-FFF2-40B4-BE49-F238E27FC236}">
              <a16:creationId xmlns:a16="http://schemas.microsoft.com/office/drawing/2014/main" id="{542995F0-9AB9-4E47-BED0-DEBB0C24D2C9}"/>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F33AAE6-AED9-44AB-8042-DA780E250A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11B49A1-8409-44B0-82CD-8308D396ED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4C954CF-2EB7-4206-8BB1-331A4A7A05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4D1149D-FC2C-4351-B08B-1C1E492BBC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61776B24-7CAD-4C2A-B1F8-95286BF925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6760</xdr:rowOff>
    </xdr:from>
    <xdr:to>
      <xdr:col>55</xdr:col>
      <xdr:colOff>50800</xdr:colOff>
      <xdr:row>63</xdr:row>
      <xdr:rowOff>108360</xdr:rowOff>
    </xdr:to>
    <xdr:sp macro="" textlink="">
      <xdr:nvSpPr>
        <xdr:cNvPr id="223" name="楕円 222">
          <a:extLst>
            <a:ext uri="{FF2B5EF4-FFF2-40B4-BE49-F238E27FC236}">
              <a16:creationId xmlns:a16="http://schemas.microsoft.com/office/drawing/2014/main" id="{EC4A2DD3-4ABD-42BA-8969-34B8F1D9031E}"/>
            </a:ext>
          </a:extLst>
        </xdr:cNvPr>
        <xdr:cNvSpPr/>
      </xdr:nvSpPr>
      <xdr:spPr>
        <a:xfrm>
          <a:off x="10426700" y="108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93137</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3BFD3F18-FAD1-40C3-9F5B-D5AA07A02E44}"/>
            </a:ext>
          </a:extLst>
        </xdr:cNvPr>
        <xdr:cNvSpPr txBox="1"/>
      </xdr:nvSpPr>
      <xdr:spPr>
        <a:xfrm>
          <a:off x="10515600" y="1072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xdr:rowOff>
    </xdr:from>
    <xdr:to>
      <xdr:col>50</xdr:col>
      <xdr:colOff>165100</xdr:colOff>
      <xdr:row>63</xdr:row>
      <xdr:rowOff>112522</xdr:rowOff>
    </xdr:to>
    <xdr:sp macro="" textlink="">
      <xdr:nvSpPr>
        <xdr:cNvPr id="225" name="楕円 224">
          <a:extLst>
            <a:ext uri="{FF2B5EF4-FFF2-40B4-BE49-F238E27FC236}">
              <a16:creationId xmlns:a16="http://schemas.microsoft.com/office/drawing/2014/main" id="{19F9FCB3-CC6A-453B-BDFC-29F064BB73AB}"/>
            </a:ext>
          </a:extLst>
        </xdr:cNvPr>
        <xdr:cNvSpPr/>
      </xdr:nvSpPr>
      <xdr:spPr>
        <a:xfrm>
          <a:off x="9588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57560</xdr:rowOff>
    </xdr:from>
    <xdr:to>
      <xdr:col>55</xdr:col>
      <xdr:colOff>0</xdr:colOff>
      <xdr:row>63</xdr:row>
      <xdr:rowOff>61722</xdr:rowOff>
    </xdr:to>
    <xdr:cxnSp macro="">
      <xdr:nvCxnSpPr>
        <xdr:cNvPr id="226" name="直線コネクタ 225">
          <a:extLst>
            <a:ext uri="{FF2B5EF4-FFF2-40B4-BE49-F238E27FC236}">
              <a16:creationId xmlns:a16="http://schemas.microsoft.com/office/drawing/2014/main" id="{A00442F0-FA6A-45D0-B791-7A565FBC9E9B}"/>
            </a:ext>
          </a:extLst>
        </xdr:cNvPr>
        <xdr:cNvCxnSpPr/>
      </xdr:nvCxnSpPr>
      <xdr:spPr>
        <a:xfrm flipV="1">
          <a:off x="9639300" y="10858910"/>
          <a:ext cx="8382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xdr:rowOff>
    </xdr:from>
    <xdr:to>
      <xdr:col>46</xdr:col>
      <xdr:colOff>38100</xdr:colOff>
      <xdr:row>63</xdr:row>
      <xdr:rowOff>116332</xdr:rowOff>
    </xdr:to>
    <xdr:sp macro="" textlink="">
      <xdr:nvSpPr>
        <xdr:cNvPr id="227" name="楕円 226">
          <a:extLst>
            <a:ext uri="{FF2B5EF4-FFF2-40B4-BE49-F238E27FC236}">
              <a16:creationId xmlns:a16="http://schemas.microsoft.com/office/drawing/2014/main" id="{4272290B-6D81-4F61-A99E-6620AD7AF3BC}"/>
            </a:ext>
          </a:extLst>
        </xdr:cNvPr>
        <xdr:cNvSpPr/>
      </xdr:nvSpPr>
      <xdr:spPr>
        <a:xfrm>
          <a:off x="8699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65532</xdr:rowOff>
    </xdr:to>
    <xdr:cxnSp macro="">
      <xdr:nvCxnSpPr>
        <xdr:cNvPr id="228" name="直線コネクタ 227">
          <a:extLst>
            <a:ext uri="{FF2B5EF4-FFF2-40B4-BE49-F238E27FC236}">
              <a16:creationId xmlns:a16="http://schemas.microsoft.com/office/drawing/2014/main" id="{3C23C1DB-082F-4F8F-81E9-0FB7AA62160B}"/>
            </a:ext>
          </a:extLst>
        </xdr:cNvPr>
        <xdr:cNvCxnSpPr/>
      </xdr:nvCxnSpPr>
      <xdr:spPr>
        <a:xfrm flipV="1">
          <a:off x="8750300" y="108630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16198</xdr:rowOff>
    </xdr:from>
    <xdr:to>
      <xdr:col>41</xdr:col>
      <xdr:colOff>101600</xdr:colOff>
      <xdr:row>63</xdr:row>
      <xdr:rowOff>117798</xdr:rowOff>
    </xdr:to>
    <xdr:sp macro="" textlink="">
      <xdr:nvSpPr>
        <xdr:cNvPr id="229" name="楕円 228">
          <a:extLst>
            <a:ext uri="{FF2B5EF4-FFF2-40B4-BE49-F238E27FC236}">
              <a16:creationId xmlns:a16="http://schemas.microsoft.com/office/drawing/2014/main" id="{F1E9476A-F1D8-4E79-BA8A-E4F043FFB98A}"/>
            </a:ext>
          </a:extLst>
        </xdr:cNvPr>
        <xdr:cNvSpPr/>
      </xdr:nvSpPr>
      <xdr:spPr>
        <a:xfrm>
          <a:off x="7810500" y="108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65532</xdr:rowOff>
    </xdr:from>
    <xdr:to>
      <xdr:col>45</xdr:col>
      <xdr:colOff>177800</xdr:colOff>
      <xdr:row>63</xdr:row>
      <xdr:rowOff>66998</xdr:rowOff>
    </xdr:to>
    <xdr:cxnSp macro="">
      <xdr:nvCxnSpPr>
        <xdr:cNvPr id="230" name="直線コネクタ 229">
          <a:extLst>
            <a:ext uri="{FF2B5EF4-FFF2-40B4-BE49-F238E27FC236}">
              <a16:creationId xmlns:a16="http://schemas.microsoft.com/office/drawing/2014/main" id="{5B268032-C4E4-4F1E-AC98-8242D2F67D8D}"/>
            </a:ext>
          </a:extLst>
        </xdr:cNvPr>
        <xdr:cNvCxnSpPr/>
      </xdr:nvCxnSpPr>
      <xdr:spPr>
        <a:xfrm flipV="1">
          <a:off x="7861300" y="1086688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BD2267A8-E1C8-4C88-8658-CF1DCCF8624A}"/>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2725176B-F230-4F3A-9881-E3B345E7F59C}"/>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6A1D1862-12F2-437B-9D3C-C3470A95241E}"/>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103649</xdr:rowOff>
    </xdr:from>
    <xdr:ext cx="599010" cy="259045"/>
    <xdr:sp macro="" textlink="">
      <xdr:nvSpPr>
        <xdr:cNvPr id="234" name="n_1mainValue【橋りょう・トンネル】&#10;一人当たり有形固定資産（償却資産）額">
          <a:extLst>
            <a:ext uri="{FF2B5EF4-FFF2-40B4-BE49-F238E27FC236}">
              <a16:creationId xmlns:a16="http://schemas.microsoft.com/office/drawing/2014/main" id="{F43D03B2-0F4D-40C1-86DD-46358CE9CD00}"/>
            </a:ext>
          </a:extLst>
        </xdr:cNvPr>
        <xdr:cNvSpPr txBox="1"/>
      </xdr:nvSpPr>
      <xdr:spPr>
        <a:xfrm>
          <a:off x="9327095" y="109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107459</xdr:rowOff>
    </xdr:from>
    <xdr:ext cx="599010" cy="259045"/>
    <xdr:sp macro="" textlink="">
      <xdr:nvSpPr>
        <xdr:cNvPr id="235" name="n_2mainValue【橋りょう・トンネル】&#10;一人当たり有形固定資産（償却資産）額">
          <a:extLst>
            <a:ext uri="{FF2B5EF4-FFF2-40B4-BE49-F238E27FC236}">
              <a16:creationId xmlns:a16="http://schemas.microsoft.com/office/drawing/2014/main" id="{31CA89C9-1BDF-40F8-8503-6E74B67C50D3}"/>
            </a:ext>
          </a:extLst>
        </xdr:cNvPr>
        <xdr:cNvSpPr txBox="1"/>
      </xdr:nvSpPr>
      <xdr:spPr>
        <a:xfrm>
          <a:off x="8450795" y="1090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108925</xdr:rowOff>
    </xdr:from>
    <xdr:ext cx="599010" cy="259045"/>
    <xdr:sp macro="" textlink="">
      <xdr:nvSpPr>
        <xdr:cNvPr id="236" name="n_3mainValue【橋りょう・トンネル】&#10;一人当たり有形固定資産（償却資産）額">
          <a:extLst>
            <a:ext uri="{FF2B5EF4-FFF2-40B4-BE49-F238E27FC236}">
              <a16:creationId xmlns:a16="http://schemas.microsoft.com/office/drawing/2014/main" id="{B9158702-9A7C-48D2-8ABD-389E52A12ECC}"/>
            </a:ext>
          </a:extLst>
        </xdr:cNvPr>
        <xdr:cNvSpPr txBox="1"/>
      </xdr:nvSpPr>
      <xdr:spPr>
        <a:xfrm>
          <a:off x="7561795" y="1091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95E1E087-8A3C-4EAE-A364-6279041853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D3F63297-6145-46E3-BFA5-04468AE411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330C7BAF-604A-430B-B6B3-DC0D2BDCC9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9A6F3FC6-6DDF-4DD1-8415-F6DF615C30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3357859F-8041-45D9-85EA-E92A90F6AB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18C2069C-6D5C-4357-928E-F96520934E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96C0376B-F949-4110-8400-FF72BC5945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3BAE4000-E9D3-41A5-A7C9-F8A6173296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E68D12C1-3F5B-4407-8197-3B3FE5BB7E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B0D4BC0D-D860-41E1-ADCB-F670BCFC6A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7" name="テキスト ボックス 246">
          <a:extLst>
            <a:ext uri="{FF2B5EF4-FFF2-40B4-BE49-F238E27FC236}">
              <a16:creationId xmlns:a16="http://schemas.microsoft.com/office/drawing/2014/main" id="{7ABDAF5B-9D5B-49D6-BE00-1B3F55C64A5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D0A2FA4F-4364-419F-918B-44396F62BE0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624127DE-4434-4C9E-9105-D63BA9359DD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1D90F01F-1E02-4438-8490-5150E53DF8B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1DE7ADB3-8036-4F1E-8C35-1B909DE091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94697F03-3A65-4613-9EFE-C8B23A3C557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94BD342E-6077-4163-B5E5-92F6E4F27B4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62F4241B-564F-462A-ABF0-9FB6D88FC62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5AA77C75-16C4-4F69-B2D0-D215BB96976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8BF5B6E0-3862-47F2-80EA-F04A477A8C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7" name="テキスト ボックス 256">
          <a:extLst>
            <a:ext uri="{FF2B5EF4-FFF2-40B4-BE49-F238E27FC236}">
              <a16:creationId xmlns:a16="http://schemas.microsoft.com/office/drawing/2014/main" id="{244E11AF-D54F-41B1-A5E4-99D13108EA1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820573E2-3B69-411E-900F-67C06ED46C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7BE0BD12-9D5A-4879-A69D-BE0A360B79A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9C0166F1-0443-4E7A-B94B-E64AFAC734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1" name="直線コネクタ 260">
          <a:extLst>
            <a:ext uri="{FF2B5EF4-FFF2-40B4-BE49-F238E27FC236}">
              <a16:creationId xmlns:a16="http://schemas.microsoft.com/office/drawing/2014/main" id="{98B18EC4-A50D-40B3-AC68-02DE299134A7}"/>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95377C85-0FFA-41E5-907E-9A20F6577875}"/>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3" name="直線コネクタ 262">
          <a:extLst>
            <a:ext uri="{FF2B5EF4-FFF2-40B4-BE49-F238E27FC236}">
              <a16:creationId xmlns:a16="http://schemas.microsoft.com/office/drawing/2014/main" id="{AD381795-A0EF-4D68-B6FC-D6ECD7362BB9}"/>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BB09FDEC-CA13-4B8F-9FA2-3F5FEE3D640F}"/>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5" name="直線コネクタ 264">
          <a:extLst>
            <a:ext uri="{FF2B5EF4-FFF2-40B4-BE49-F238E27FC236}">
              <a16:creationId xmlns:a16="http://schemas.microsoft.com/office/drawing/2014/main" id="{BF8FD3E9-0A11-4392-90F1-1401E5A8CB06}"/>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64311434-5871-465C-A84D-05410A0A6EC0}"/>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67" name="フローチャート: 判断 266">
          <a:extLst>
            <a:ext uri="{FF2B5EF4-FFF2-40B4-BE49-F238E27FC236}">
              <a16:creationId xmlns:a16="http://schemas.microsoft.com/office/drawing/2014/main" id="{8CF843E9-60E0-466B-8E06-FFDAC9BDA9CA}"/>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8" name="フローチャート: 判断 267">
          <a:extLst>
            <a:ext uri="{FF2B5EF4-FFF2-40B4-BE49-F238E27FC236}">
              <a16:creationId xmlns:a16="http://schemas.microsoft.com/office/drawing/2014/main" id="{CAC7D844-833D-4809-AAC0-06BC4C08BAA1}"/>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9" name="フローチャート: 判断 268">
          <a:extLst>
            <a:ext uri="{FF2B5EF4-FFF2-40B4-BE49-F238E27FC236}">
              <a16:creationId xmlns:a16="http://schemas.microsoft.com/office/drawing/2014/main" id="{B724BAD3-A2AA-4A85-85B4-BF51ED3C0041}"/>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0" name="フローチャート: 判断 269">
          <a:extLst>
            <a:ext uri="{FF2B5EF4-FFF2-40B4-BE49-F238E27FC236}">
              <a16:creationId xmlns:a16="http://schemas.microsoft.com/office/drawing/2014/main" id="{D425A8AB-66CE-4F4A-BEFD-015B84334CF9}"/>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757D92A-B422-4B45-B891-B65C15FF12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F9E690FD-3336-4275-A89F-9CAB693DFD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AA09BC-5CFF-4DED-B1AB-D15B099D2F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7E73809-A8AE-4423-B6BF-89A35E6FCC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77256C7-DF1D-4E69-8D49-3462E312F6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76" name="楕円 275">
          <a:extLst>
            <a:ext uri="{FF2B5EF4-FFF2-40B4-BE49-F238E27FC236}">
              <a16:creationId xmlns:a16="http://schemas.microsoft.com/office/drawing/2014/main" id="{0E8E1A08-F035-4EEF-887C-63EC18573D3B}"/>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5EBF0809-D869-4FF9-8B77-CBFDBAD7E619}"/>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278" name="楕円 277">
          <a:extLst>
            <a:ext uri="{FF2B5EF4-FFF2-40B4-BE49-F238E27FC236}">
              <a16:creationId xmlns:a16="http://schemas.microsoft.com/office/drawing/2014/main" id="{95623711-E9B0-47EE-B858-0D69154A6228}"/>
            </a:ext>
          </a:extLst>
        </xdr:cNvPr>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82</xdr:row>
      <xdr:rowOff>167639</xdr:rowOff>
    </xdr:to>
    <xdr:cxnSp macro="">
      <xdr:nvCxnSpPr>
        <xdr:cNvPr id="279" name="直線コネクタ 278">
          <a:extLst>
            <a:ext uri="{FF2B5EF4-FFF2-40B4-BE49-F238E27FC236}">
              <a16:creationId xmlns:a16="http://schemas.microsoft.com/office/drawing/2014/main" id="{BF64AF88-8F12-49EF-8447-43446E3EA35C}"/>
            </a:ext>
          </a:extLst>
        </xdr:cNvPr>
        <xdr:cNvCxnSpPr/>
      </xdr:nvCxnSpPr>
      <xdr:spPr>
        <a:xfrm>
          <a:off x="3797300" y="142151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145414</xdr:rowOff>
    </xdr:from>
    <xdr:to>
      <xdr:col>15</xdr:col>
      <xdr:colOff>101600</xdr:colOff>
      <xdr:row>83</xdr:row>
      <xdr:rowOff>75564</xdr:rowOff>
    </xdr:to>
    <xdr:sp macro="" textlink="">
      <xdr:nvSpPr>
        <xdr:cNvPr id="280" name="楕円 279">
          <a:extLst>
            <a:ext uri="{FF2B5EF4-FFF2-40B4-BE49-F238E27FC236}">
              <a16:creationId xmlns:a16="http://schemas.microsoft.com/office/drawing/2014/main" id="{69EA2D01-955D-42D5-86BC-623AEE953ECC}"/>
            </a:ext>
          </a:extLst>
        </xdr:cNvPr>
        <xdr:cNvSpPr/>
      </xdr:nvSpPr>
      <xdr:spPr>
        <a:xfrm>
          <a:off x="2857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24764</xdr:rowOff>
    </xdr:to>
    <xdr:cxnSp macro="">
      <xdr:nvCxnSpPr>
        <xdr:cNvPr id="281" name="直線コネクタ 280">
          <a:extLst>
            <a:ext uri="{FF2B5EF4-FFF2-40B4-BE49-F238E27FC236}">
              <a16:creationId xmlns:a16="http://schemas.microsoft.com/office/drawing/2014/main" id="{B3F65160-F9E7-4FCF-AD5E-DEB88FA2B5B1}"/>
            </a:ext>
          </a:extLst>
        </xdr:cNvPr>
        <xdr:cNvCxnSpPr/>
      </xdr:nvCxnSpPr>
      <xdr:spPr>
        <a:xfrm flipV="1">
          <a:off x="2908300" y="14215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282" name="楕円 281">
          <a:extLst>
            <a:ext uri="{FF2B5EF4-FFF2-40B4-BE49-F238E27FC236}">
              <a16:creationId xmlns:a16="http://schemas.microsoft.com/office/drawing/2014/main" id="{5209BCFA-BF5A-40CD-8733-C1226C6A01A8}"/>
            </a:ext>
          </a:extLst>
        </xdr:cNvPr>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24764</xdr:rowOff>
    </xdr:from>
    <xdr:to>
      <xdr:col>15</xdr:col>
      <xdr:colOff>50800</xdr:colOff>
      <xdr:row>83</xdr:row>
      <xdr:rowOff>45720</xdr:rowOff>
    </xdr:to>
    <xdr:cxnSp macro="">
      <xdr:nvCxnSpPr>
        <xdr:cNvPr id="283" name="直線コネクタ 282">
          <a:extLst>
            <a:ext uri="{FF2B5EF4-FFF2-40B4-BE49-F238E27FC236}">
              <a16:creationId xmlns:a16="http://schemas.microsoft.com/office/drawing/2014/main" id="{BBC09F19-F63E-4B4F-909C-9F237FB18996}"/>
            </a:ext>
          </a:extLst>
        </xdr:cNvPr>
        <xdr:cNvCxnSpPr/>
      </xdr:nvCxnSpPr>
      <xdr:spPr>
        <a:xfrm flipV="1">
          <a:off x="2019300" y="142551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4" name="n_1aveValue【公営住宅】&#10;有形固定資産減価償却率">
          <a:extLst>
            <a:ext uri="{FF2B5EF4-FFF2-40B4-BE49-F238E27FC236}">
              <a16:creationId xmlns:a16="http://schemas.microsoft.com/office/drawing/2014/main" id="{1B72CC4C-D02A-4923-A27F-D5E051D7158A}"/>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5" name="n_2aveValue【公営住宅】&#10;有形固定資産減価償却率">
          <a:extLst>
            <a:ext uri="{FF2B5EF4-FFF2-40B4-BE49-F238E27FC236}">
              <a16:creationId xmlns:a16="http://schemas.microsoft.com/office/drawing/2014/main" id="{A29320E3-BB86-4233-A78A-A396A7BA2DC4}"/>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86" name="n_3aveValue【公営住宅】&#10;有形固定資産減価償却率">
          <a:extLst>
            <a:ext uri="{FF2B5EF4-FFF2-40B4-BE49-F238E27FC236}">
              <a16:creationId xmlns:a16="http://schemas.microsoft.com/office/drawing/2014/main" id="{77F250BB-32BC-46CE-B3D0-1BCBBBE507C8}"/>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26688</xdr:rowOff>
    </xdr:from>
    <xdr:ext cx="405111" cy="259045"/>
    <xdr:sp macro="" textlink="">
      <xdr:nvSpPr>
        <xdr:cNvPr id="287" name="n_1mainValue【公営住宅】&#10;有形固定資産減価償却率">
          <a:extLst>
            <a:ext uri="{FF2B5EF4-FFF2-40B4-BE49-F238E27FC236}">
              <a16:creationId xmlns:a16="http://schemas.microsoft.com/office/drawing/2014/main" id="{DE8AA38D-FEDF-4481-B075-C0FA4C8FE8E4}"/>
            </a:ext>
          </a:extLst>
        </xdr:cNvPr>
        <xdr:cNvSpPr txBox="1"/>
      </xdr:nvSpPr>
      <xdr:spPr>
        <a:xfrm>
          <a:off x="3582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88" name="n_2mainValue【公営住宅】&#10;有形固定資産減価償却率">
          <a:extLst>
            <a:ext uri="{FF2B5EF4-FFF2-40B4-BE49-F238E27FC236}">
              <a16:creationId xmlns:a16="http://schemas.microsoft.com/office/drawing/2014/main" id="{18417F22-D6CB-4168-9D55-70FE8F58C6A7}"/>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87647</xdr:rowOff>
    </xdr:from>
    <xdr:ext cx="405111" cy="259045"/>
    <xdr:sp macro="" textlink="">
      <xdr:nvSpPr>
        <xdr:cNvPr id="289" name="n_3mainValue【公営住宅】&#10;有形固定資産減価償却率">
          <a:extLst>
            <a:ext uri="{FF2B5EF4-FFF2-40B4-BE49-F238E27FC236}">
              <a16:creationId xmlns:a16="http://schemas.microsoft.com/office/drawing/2014/main" id="{C6EFEF5D-1A9C-436D-AAEF-399AA98E0191}"/>
            </a:ext>
          </a:extLst>
        </xdr:cNvPr>
        <xdr:cNvSpPr txBox="1"/>
      </xdr:nvSpPr>
      <xdr:spPr>
        <a:xfrm>
          <a:off x="1816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FBD67910-39C2-45AB-BA3B-D0DE89439BA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67B0649B-90C0-4E20-A952-DAFBD65A3B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EFE19081-B9C3-4AA9-8F70-927B0E0EA1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8D59550A-3133-4667-BDDE-632BABF9FB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DE10D8C4-F2C0-4FBA-9241-DCF3C279C6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F8871886-9B68-4A4A-902A-3C689282A7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DBA826C2-2959-4F89-B909-513EEFA547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5422EB8F-B2AC-4BF3-B848-959020E19A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1B836811-204D-4C57-997A-43D47D1FAE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69D28072-E066-4AE5-9FAA-55A0B95E64A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5A1648E4-D763-4CED-BAE4-59E61F4CCDC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29EE1EE1-BA16-4123-B9C4-BC407C683C2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4F3341D7-EB39-4FE8-8F38-065BD9EB65E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B3AD1425-5ACE-4783-8436-E86DEE7AFF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EED6C53-124C-4658-A53E-E508BFF6B7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A33C2D1C-9D9A-4D8F-A25E-A2CF9AF0EF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869D5997-4116-477E-9392-A08F7059358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FF5DB618-E0FE-41C8-A60B-1CBA0784EF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25D2D769-1096-4C23-829E-BFE4868B490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EA99A299-C8D4-4A37-A215-63DDD8CBE6A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934C0894-93B1-401D-A8F5-8CC8812A43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1" name="テキスト ボックス 310">
          <a:extLst>
            <a:ext uri="{FF2B5EF4-FFF2-40B4-BE49-F238E27FC236}">
              <a16:creationId xmlns:a16="http://schemas.microsoft.com/office/drawing/2014/main" id="{6309B38D-94D6-40F0-A201-7B9C9FA412C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DFC87F5C-E666-4D7D-A5EA-4F1063718A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3" name="直線コネクタ 312">
          <a:extLst>
            <a:ext uri="{FF2B5EF4-FFF2-40B4-BE49-F238E27FC236}">
              <a16:creationId xmlns:a16="http://schemas.microsoft.com/office/drawing/2014/main" id="{510F66F0-3F04-4A0C-B96C-6296DB388AED}"/>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4" name="【公営住宅】&#10;一人当たり面積最小値テキスト">
          <a:extLst>
            <a:ext uri="{FF2B5EF4-FFF2-40B4-BE49-F238E27FC236}">
              <a16:creationId xmlns:a16="http://schemas.microsoft.com/office/drawing/2014/main" id="{621B9D14-E408-487D-B424-020168D0BAC3}"/>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5" name="直線コネクタ 314">
          <a:extLst>
            <a:ext uri="{FF2B5EF4-FFF2-40B4-BE49-F238E27FC236}">
              <a16:creationId xmlns:a16="http://schemas.microsoft.com/office/drawing/2014/main" id="{6C4A022A-BC77-4C05-B527-5386EE13E01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16" name="【公営住宅】&#10;一人当たり面積最大値テキスト">
          <a:extLst>
            <a:ext uri="{FF2B5EF4-FFF2-40B4-BE49-F238E27FC236}">
              <a16:creationId xmlns:a16="http://schemas.microsoft.com/office/drawing/2014/main" id="{682F7AD6-9F24-4F7D-9D53-1FF445F1070C}"/>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17" name="直線コネクタ 316">
          <a:extLst>
            <a:ext uri="{FF2B5EF4-FFF2-40B4-BE49-F238E27FC236}">
              <a16:creationId xmlns:a16="http://schemas.microsoft.com/office/drawing/2014/main" id="{9654011F-9B45-4D21-8B8C-AE47EC2E12A2}"/>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18" name="【公営住宅】&#10;一人当たり面積平均値テキスト">
          <a:extLst>
            <a:ext uri="{FF2B5EF4-FFF2-40B4-BE49-F238E27FC236}">
              <a16:creationId xmlns:a16="http://schemas.microsoft.com/office/drawing/2014/main" id="{3CCC588A-AFFD-4B20-8DFD-8100A16EF5AC}"/>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19" name="フローチャート: 判断 318">
          <a:extLst>
            <a:ext uri="{FF2B5EF4-FFF2-40B4-BE49-F238E27FC236}">
              <a16:creationId xmlns:a16="http://schemas.microsoft.com/office/drawing/2014/main" id="{2F183EA0-3A8F-4C70-B296-0ED33E4FDDBF}"/>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0" name="フローチャート: 判断 319">
          <a:extLst>
            <a:ext uri="{FF2B5EF4-FFF2-40B4-BE49-F238E27FC236}">
              <a16:creationId xmlns:a16="http://schemas.microsoft.com/office/drawing/2014/main" id="{D43807A0-BB26-4340-8453-99C2A7B84B31}"/>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1" name="フローチャート: 判断 320">
          <a:extLst>
            <a:ext uri="{FF2B5EF4-FFF2-40B4-BE49-F238E27FC236}">
              <a16:creationId xmlns:a16="http://schemas.microsoft.com/office/drawing/2014/main" id="{965612F5-8DB9-4A3E-8A33-A7FED9EBCD3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2" name="フローチャート: 判断 321">
          <a:extLst>
            <a:ext uri="{FF2B5EF4-FFF2-40B4-BE49-F238E27FC236}">
              <a16:creationId xmlns:a16="http://schemas.microsoft.com/office/drawing/2014/main" id="{6835E7CD-010E-45C0-889A-8F4DF0EF3B0C}"/>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1FF9656D-D6C2-4373-8DC1-CB9DF2F70D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D18E556-3364-4179-8139-5794050DC3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1D809C5-320F-45E7-A2E0-5E366E124A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BFA11241-C86A-4C59-AA66-1A30D679F6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102F2C0-0F7E-4449-9DA9-5181D09949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138937</xdr:rowOff>
    </xdr:from>
    <xdr:to>
      <xdr:col>55</xdr:col>
      <xdr:colOff>50800</xdr:colOff>
      <xdr:row>83</xdr:row>
      <xdr:rowOff>69087</xdr:rowOff>
    </xdr:to>
    <xdr:sp macro="" textlink="">
      <xdr:nvSpPr>
        <xdr:cNvPr id="328" name="楕円 327">
          <a:extLst>
            <a:ext uri="{FF2B5EF4-FFF2-40B4-BE49-F238E27FC236}">
              <a16:creationId xmlns:a16="http://schemas.microsoft.com/office/drawing/2014/main" id="{1CAACA92-0683-46FB-820E-3BA0A35DB183}"/>
            </a:ext>
          </a:extLst>
        </xdr:cNvPr>
        <xdr:cNvSpPr/>
      </xdr:nvSpPr>
      <xdr:spPr>
        <a:xfrm>
          <a:off x="10426700" y="141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161814</xdr:rowOff>
    </xdr:from>
    <xdr:ext cx="469744" cy="259045"/>
    <xdr:sp macro="" textlink="">
      <xdr:nvSpPr>
        <xdr:cNvPr id="329" name="【公営住宅】&#10;一人当たり面積該当値テキスト">
          <a:extLst>
            <a:ext uri="{FF2B5EF4-FFF2-40B4-BE49-F238E27FC236}">
              <a16:creationId xmlns:a16="http://schemas.microsoft.com/office/drawing/2014/main" id="{87FF2513-1AEC-4600-84CA-E5FFC9B4025E}"/>
            </a:ext>
          </a:extLst>
        </xdr:cNvPr>
        <xdr:cNvSpPr txBox="1"/>
      </xdr:nvSpPr>
      <xdr:spPr>
        <a:xfrm>
          <a:off x="10515600"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145796</xdr:rowOff>
    </xdr:from>
    <xdr:to>
      <xdr:col>50</xdr:col>
      <xdr:colOff>165100</xdr:colOff>
      <xdr:row>83</xdr:row>
      <xdr:rowOff>75946</xdr:rowOff>
    </xdr:to>
    <xdr:sp macro="" textlink="">
      <xdr:nvSpPr>
        <xdr:cNvPr id="330" name="楕円 329">
          <a:extLst>
            <a:ext uri="{FF2B5EF4-FFF2-40B4-BE49-F238E27FC236}">
              <a16:creationId xmlns:a16="http://schemas.microsoft.com/office/drawing/2014/main" id="{AF5DA6EB-3CDE-4ECE-A157-D188A60535C4}"/>
            </a:ext>
          </a:extLst>
        </xdr:cNvPr>
        <xdr:cNvSpPr/>
      </xdr:nvSpPr>
      <xdr:spPr>
        <a:xfrm>
          <a:off x="9588500" y="142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18287</xdr:rowOff>
    </xdr:from>
    <xdr:to>
      <xdr:col>55</xdr:col>
      <xdr:colOff>0</xdr:colOff>
      <xdr:row>83</xdr:row>
      <xdr:rowOff>25146</xdr:rowOff>
    </xdr:to>
    <xdr:cxnSp macro="">
      <xdr:nvCxnSpPr>
        <xdr:cNvPr id="331" name="直線コネクタ 330">
          <a:extLst>
            <a:ext uri="{FF2B5EF4-FFF2-40B4-BE49-F238E27FC236}">
              <a16:creationId xmlns:a16="http://schemas.microsoft.com/office/drawing/2014/main" id="{10B8A18B-628A-4A9A-8626-07CE36E53E2E}"/>
            </a:ext>
          </a:extLst>
        </xdr:cNvPr>
        <xdr:cNvCxnSpPr/>
      </xdr:nvCxnSpPr>
      <xdr:spPr>
        <a:xfrm flipV="1">
          <a:off x="9639300" y="1424863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156083</xdr:rowOff>
    </xdr:from>
    <xdr:to>
      <xdr:col>46</xdr:col>
      <xdr:colOff>38100</xdr:colOff>
      <xdr:row>83</xdr:row>
      <xdr:rowOff>86233</xdr:rowOff>
    </xdr:to>
    <xdr:sp macro="" textlink="">
      <xdr:nvSpPr>
        <xdr:cNvPr id="332" name="楕円 331">
          <a:extLst>
            <a:ext uri="{FF2B5EF4-FFF2-40B4-BE49-F238E27FC236}">
              <a16:creationId xmlns:a16="http://schemas.microsoft.com/office/drawing/2014/main" id="{938FB2D0-A190-40F3-9730-844DD80E5087}"/>
            </a:ext>
          </a:extLst>
        </xdr:cNvPr>
        <xdr:cNvSpPr/>
      </xdr:nvSpPr>
      <xdr:spPr>
        <a:xfrm>
          <a:off x="8699500" y="142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25146</xdr:rowOff>
    </xdr:from>
    <xdr:to>
      <xdr:col>50</xdr:col>
      <xdr:colOff>114300</xdr:colOff>
      <xdr:row>83</xdr:row>
      <xdr:rowOff>35433</xdr:rowOff>
    </xdr:to>
    <xdr:cxnSp macro="">
      <xdr:nvCxnSpPr>
        <xdr:cNvPr id="333" name="直線コネクタ 332">
          <a:extLst>
            <a:ext uri="{FF2B5EF4-FFF2-40B4-BE49-F238E27FC236}">
              <a16:creationId xmlns:a16="http://schemas.microsoft.com/office/drawing/2014/main" id="{5F0C78AF-B2A8-48A8-914D-ED00B0056730}"/>
            </a:ext>
          </a:extLst>
        </xdr:cNvPr>
        <xdr:cNvCxnSpPr/>
      </xdr:nvCxnSpPr>
      <xdr:spPr>
        <a:xfrm flipV="1">
          <a:off x="8750300" y="142554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126555</xdr:rowOff>
    </xdr:from>
    <xdr:to>
      <xdr:col>41</xdr:col>
      <xdr:colOff>101600</xdr:colOff>
      <xdr:row>83</xdr:row>
      <xdr:rowOff>56705</xdr:rowOff>
    </xdr:to>
    <xdr:sp macro="" textlink="">
      <xdr:nvSpPr>
        <xdr:cNvPr id="334" name="楕円 333">
          <a:extLst>
            <a:ext uri="{FF2B5EF4-FFF2-40B4-BE49-F238E27FC236}">
              <a16:creationId xmlns:a16="http://schemas.microsoft.com/office/drawing/2014/main" id="{4CDFD6CB-3812-4C52-B46B-73BAA4438A2C}"/>
            </a:ext>
          </a:extLst>
        </xdr:cNvPr>
        <xdr:cNvSpPr/>
      </xdr:nvSpPr>
      <xdr:spPr>
        <a:xfrm>
          <a:off x="7810500" y="141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5905</xdr:rowOff>
    </xdr:from>
    <xdr:to>
      <xdr:col>45</xdr:col>
      <xdr:colOff>177800</xdr:colOff>
      <xdr:row>83</xdr:row>
      <xdr:rowOff>35433</xdr:rowOff>
    </xdr:to>
    <xdr:cxnSp macro="">
      <xdr:nvCxnSpPr>
        <xdr:cNvPr id="335" name="直線コネクタ 334">
          <a:extLst>
            <a:ext uri="{FF2B5EF4-FFF2-40B4-BE49-F238E27FC236}">
              <a16:creationId xmlns:a16="http://schemas.microsoft.com/office/drawing/2014/main" id="{F91081BD-005C-4DF5-BD60-04470DF8B5EB}"/>
            </a:ext>
          </a:extLst>
        </xdr:cNvPr>
        <xdr:cNvCxnSpPr/>
      </xdr:nvCxnSpPr>
      <xdr:spPr>
        <a:xfrm>
          <a:off x="7861300" y="14236255"/>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36" name="n_1aveValue【公営住宅】&#10;一人当たり面積">
          <a:extLst>
            <a:ext uri="{FF2B5EF4-FFF2-40B4-BE49-F238E27FC236}">
              <a16:creationId xmlns:a16="http://schemas.microsoft.com/office/drawing/2014/main" id="{91D6C0C6-6FE6-4A8C-8273-D5F50B9E7D54}"/>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37" name="n_2aveValue【公営住宅】&#10;一人当たり面積">
          <a:extLst>
            <a:ext uri="{FF2B5EF4-FFF2-40B4-BE49-F238E27FC236}">
              <a16:creationId xmlns:a16="http://schemas.microsoft.com/office/drawing/2014/main" id="{5D30EE81-07FC-4289-A341-74671086360B}"/>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38" name="n_3aveValue【公営住宅】&#10;一人当たり面積">
          <a:extLst>
            <a:ext uri="{FF2B5EF4-FFF2-40B4-BE49-F238E27FC236}">
              <a16:creationId xmlns:a16="http://schemas.microsoft.com/office/drawing/2014/main" id="{97931DC3-1C15-45D8-8D86-CAA29A0B27C9}"/>
            </a:ext>
          </a:extLst>
        </xdr:cNvPr>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92473</xdr:rowOff>
    </xdr:from>
    <xdr:ext cx="469744" cy="259045"/>
    <xdr:sp macro="" textlink="">
      <xdr:nvSpPr>
        <xdr:cNvPr id="339" name="n_1mainValue【公営住宅】&#10;一人当たり面積">
          <a:extLst>
            <a:ext uri="{FF2B5EF4-FFF2-40B4-BE49-F238E27FC236}">
              <a16:creationId xmlns:a16="http://schemas.microsoft.com/office/drawing/2014/main" id="{CE562FD8-B1A7-4AB7-84A9-59B0968D67F7}"/>
            </a:ext>
          </a:extLst>
        </xdr:cNvPr>
        <xdr:cNvSpPr txBox="1"/>
      </xdr:nvSpPr>
      <xdr:spPr>
        <a:xfrm>
          <a:off x="9391727"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102760</xdr:rowOff>
    </xdr:from>
    <xdr:ext cx="469744" cy="259045"/>
    <xdr:sp macro="" textlink="">
      <xdr:nvSpPr>
        <xdr:cNvPr id="340" name="n_2mainValue【公営住宅】&#10;一人当たり面積">
          <a:extLst>
            <a:ext uri="{FF2B5EF4-FFF2-40B4-BE49-F238E27FC236}">
              <a16:creationId xmlns:a16="http://schemas.microsoft.com/office/drawing/2014/main" id="{1924C60E-CED0-4E0C-A031-99079325C7C3}"/>
            </a:ext>
          </a:extLst>
        </xdr:cNvPr>
        <xdr:cNvSpPr txBox="1"/>
      </xdr:nvSpPr>
      <xdr:spPr>
        <a:xfrm>
          <a:off x="8515427" y="139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73232</xdr:rowOff>
    </xdr:from>
    <xdr:ext cx="469744" cy="259045"/>
    <xdr:sp macro="" textlink="">
      <xdr:nvSpPr>
        <xdr:cNvPr id="341" name="n_3mainValue【公営住宅】&#10;一人当たり面積">
          <a:extLst>
            <a:ext uri="{FF2B5EF4-FFF2-40B4-BE49-F238E27FC236}">
              <a16:creationId xmlns:a16="http://schemas.microsoft.com/office/drawing/2014/main" id="{7933A654-F2AF-46C2-A023-04893F83586D}"/>
            </a:ext>
          </a:extLst>
        </xdr:cNvPr>
        <xdr:cNvSpPr txBox="1"/>
      </xdr:nvSpPr>
      <xdr:spPr>
        <a:xfrm>
          <a:off x="7626427" y="1396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395CBEBF-785A-457D-84AD-C3E4F9BD1A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8A7A3792-2EB8-44C1-BF31-7D2F096E25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B84E1F6E-7A4D-49E8-82C6-A21E934D26B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8EF04565-3847-4076-A53E-A734CA3F21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BE1EA660-1068-419B-9C24-D806763B9B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5371F55F-4203-498E-AD8F-A0E9513C2E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8E0EB8DD-F5DE-4304-8DC2-1D5E4228EE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A0CE611B-5B39-4B62-B8BE-DBC60D08AB6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1F80AFD7-2F86-4098-85DD-0C7E528BFD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A350D39B-5482-49E7-B166-22FCD81BFD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AC90C5CD-390F-480E-91E7-452E1BC06B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15FA5573-79AE-481B-B52E-C1E3760BC3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843077DA-F80B-4606-882A-0C6BDA1A2D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B98F164A-4B79-4189-A986-8C6E152AF3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B0D887FA-2FB4-4CE2-BABA-D94D3D4471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3A4E3207-161D-408E-B285-D50AB7E2DE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DBC7117D-78F7-4A92-B409-F02335F625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5E5285DF-3406-440D-A0C1-552AC230F1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E76EEE5E-F69C-4C7C-92E8-0A1F06B4CF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5F7AD15-7E58-446E-B227-72C56CE960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BDEC6CC5-2DA6-4BAA-A08A-37495EFC9D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49FD87DE-D48B-46E2-9DDF-3DF77C1265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598152A9-4F89-438B-986B-15CE88C9E5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B7AA613C-96BD-4CAB-A197-B4E137948B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A80D5657-BED7-4CE8-89E5-29D272E6D6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F8821DFE-A1DE-4A7A-BC54-0A0527D7F7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66190A04-F7A0-4A47-A878-3BD4ACB508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9" name="テキスト ボックス 368">
          <a:extLst>
            <a:ext uri="{FF2B5EF4-FFF2-40B4-BE49-F238E27FC236}">
              <a16:creationId xmlns:a16="http://schemas.microsoft.com/office/drawing/2014/main" id="{F162A0B1-A3D2-4563-AE1A-AED90677887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73898073-D207-486B-A94B-24864B93F0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33B85E34-7B09-4E04-BDE7-E6825514E5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780B840D-084F-4ACC-9F34-B4D6985229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BFDFB8B6-4F67-47A2-BF77-2814E9C6EFD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7A4E0A44-E703-424F-A177-AF1007586C0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613C5E0A-96E6-4EB6-A6FC-CF2ED6C9403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A8AEF4F7-3D5B-4197-B456-325C383C0F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6B2E9C17-3CFC-4380-B87D-429BF8D4832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8D698164-4889-45A5-812F-FB139DDEEDD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9" name="テキスト ボックス 378">
          <a:extLst>
            <a:ext uri="{FF2B5EF4-FFF2-40B4-BE49-F238E27FC236}">
              <a16:creationId xmlns:a16="http://schemas.microsoft.com/office/drawing/2014/main" id="{57CE85EB-DC95-4C03-94B2-B4503BDEB4B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407939C7-10E8-4B2E-8BE9-7EEE9B9077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1CEFF2BE-F46E-49C7-8F92-7B9160C59D6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id="{AAE8E320-21B4-4777-BBD2-447BBE06FB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3" name="直線コネクタ 382">
          <a:extLst>
            <a:ext uri="{FF2B5EF4-FFF2-40B4-BE49-F238E27FC236}">
              <a16:creationId xmlns:a16="http://schemas.microsoft.com/office/drawing/2014/main" id="{9260575C-6C20-4ABF-AF22-3002B7AF95B6}"/>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4" name="【認定こども園・幼稚園・保育所】&#10;有形固定資産減価償却率最小値テキスト">
          <a:extLst>
            <a:ext uri="{FF2B5EF4-FFF2-40B4-BE49-F238E27FC236}">
              <a16:creationId xmlns:a16="http://schemas.microsoft.com/office/drawing/2014/main" id="{D6C3E8F3-67A2-4FCF-B721-85AD984D41D9}"/>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5" name="直線コネクタ 384">
          <a:extLst>
            <a:ext uri="{FF2B5EF4-FFF2-40B4-BE49-F238E27FC236}">
              <a16:creationId xmlns:a16="http://schemas.microsoft.com/office/drawing/2014/main" id="{A508D7F6-D44D-48B9-A47C-A953DFBFDDDB}"/>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86" name="【認定こども園・幼稚園・保育所】&#10;有形固定資産減価償却率最大値テキスト">
          <a:extLst>
            <a:ext uri="{FF2B5EF4-FFF2-40B4-BE49-F238E27FC236}">
              <a16:creationId xmlns:a16="http://schemas.microsoft.com/office/drawing/2014/main" id="{02CC6E1D-5E6F-49EB-9A9E-2C299EC93C96}"/>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87" name="直線コネクタ 386">
          <a:extLst>
            <a:ext uri="{FF2B5EF4-FFF2-40B4-BE49-F238E27FC236}">
              <a16:creationId xmlns:a16="http://schemas.microsoft.com/office/drawing/2014/main" id="{69C8AC00-BA64-4690-A9E4-FF32B3488232}"/>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id="{367E4281-A70A-4A36-A65A-E62DC7BF3E79}"/>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89" name="フローチャート: 判断 388">
          <a:extLst>
            <a:ext uri="{FF2B5EF4-FFF2-40B4-BE49-F238E27FC236}">
              <a16:creationId xmlns:a16="http://schemas.microsoft.com/office/drawing/2014/main" id="{6E691255-6D59-4AB6-AD3E-C9DF5F007EB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0" name="フローチャート: 判断 389">
          <a:extLst>
            <a:ext uri="{FF2B5EF4-FFF2-40B4-BE49-F238E27FC236}">
              <a16:creationId xmlns:a16="http://schemas.microsoft.com/office/drawing/2014/main" id="{2E30522A-5F99-470D-83AC-E514A2D1FB38}"/>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1" name="フローチャート: 判断 390">
          <a:extLst>
            <a:ext uri="{FF2B5EF4-FFF2-40B4-BE49-F238E27FC236}">
              <a16:creationId xmlns:a16="http://schemas.microsoft.com/office/drawing/2014/main" id="{4BE7996B-BF49-4FF9-865B-3F55FF4CA955}"/>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2" name="フローチャート: 判断 391">
          <a:extLst>
            <a:ext uri="{FF2B5EF4-FFF2-40B4-BE49-F238E27FC236}">
              <a16:creationId xmlns:a16="http://schemas.microsoft.com/office/drawing/2014/main" id="{18A619E7-9AAF-4834-A176-5EC1F30DAE1C}"/>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C1B8881-4FFD-4659-BBD8-851A938DBC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CB9CCDC-F82A-4A64-9DA5-C1D6BF7474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849B6A96-1475-4DDE-858E-5321360A39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24029AC1-137A-4EFB-B078-730635277A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8A35001-FFC4-4CBE-8B53-1E675544C4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62956</xdr:rowOff>
    </xdr:from>
    <xdr:to>
      <xdr:col>85</xdr:col>
      <xdr:colOff>177800</xdr:colOff>
      <xdr:row>38</xdr:row>
      <xdr:rowOff>164556</xdr:rowOff>
    </xdr:to>
    <xdr:sp macro="" textlink="">
      <xdr:nvSpPr>
        <xdr:cNvPr id="398" name="楕円 397">
          <a:extLst>
            <a:ext uri="{FF2B5EF4-FFF2-40B4-BE49-F238E27FC236}">
              <a16:creationId xmlns:a16="http://schemas.microsoft.com/office/drawing/2014/main" id="{24CB0DDF-A9C8-425F-9580-18E0FFD55C3A}"/>
            </a:ext>
          </a:extLst>
        </xdr:cNvPr>
        <xdr:cNvSpPr/>
      </xdr:nvSpPr>
      <xdr:spPr>
        <a:xfrm>
          <a:off x="16268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41383</xdr:rowOff>
    </xdr:from>
    <xdr:ext cx="405111" cy="259045"/>
    <xdr:sp macro="" textlink="">
      <xdr:nvSpPr>
        <xdr:cNvPr id="399" name="【認定こども園・幼稚園・保育所】&#10;有形固定資産減価償却率該当値テキスト">
          <a:extLst>
            <a:ext uri="{FF2B5EF4-FFF2-40B4-BE49-F238E27FC236}">
              <a16:creationId xmlns:a16="http://schemas.microsoft.com/office/drawing/2014/main" id="{A235276F-F341-4934-91AA-EFA1495553DC}"/>
            </a:ext>
          </a:extLst>
        </xdr:cNvPr>
        <xdr:cNvSpPr txBox="1"/>
      </xdr:nvSpPr>
      <xdr:spPr>
        <a:xfrm>
          <a:off x="16357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400" name="楕円 399">
          <a:extLst>
            <a:ext uri="{FF2B5EF4-FFF2-40B4-BE49-F238E27FC236}">
              <a16:creationId xmlns:a16="http://schemas.microsoft.com/office/drawing/2014/main" id="{6D9C6B60-0D0E-4500-BF4D-E81CAD7B75B0}"/>
            </a:ext>
          </a:extLst>
        </xdr:cNvPr>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113756</xdr:rowOff>
    </xdr:from>
    <xdr:to>
      <xdr:col>85</xdr:col>
      <xdr:colOff>127000</xdr:colOff>
      <xdr:row>38</xdr:row>
      <xdr:rowOff>141515</xdr:rowOff>
    </xdr:to>
    <xdr:cxnSp macro="">
      <xdr:nvCxnSpPr>
        <xdr:cNvPr id="401" name="直線コネクタ 400">
          <a:extLst>
            <a:ext uri="{FF2B5EF4-FFF2-40B4-BE49-F238E27FC236}">
              <a16:creationId xmlns:a16="http://schemas.microsoft.com/office/drawing/2014/main" id="{9E4C07A3-FE38-4EEE-AB8F-634E631BD6F8}"/>
            </a:ext>
          </a:extLst>
        </xdr:cNvPr>
        <xdr:cNvCxnSpPr/>
      </xdr:nvCxnSpPr>
      <xdr:spPr>
        <a:xfrm flipV="1">
          <a:off x="15481300" y="66288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402" name="楕円 401">
          <a:extLst>
            <a:ext uri="{FF2B5EF4-FFF2-40B4-BE49-F238E27FC236}">
              <a16:creationId xmlns:a16="http://schemas.microsoft.com/office/drawing/2014/main" id="{E704D274-2DCD-4396-95AC-BDFD8F3D3475}"/>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38</xdr:row>
      <xdr:rowOff>169273</xdr:rowOff>
    </xdr:to>
    <xdr:cxnSp macro="">
      <xdr:nvCxnSpPr>
        <xdr:cNvPr id="403" name="直線コネクタ 402">
          <a:extLst>
            <a:ext uri="{FF2B5EF4-FFF2-40B4-BE49-F238E27FC236}">
              <a16:creationId xmlns:a16="http://schemas.microsoft.com/office/drawing/2014/main" id="{4464088A-1597-4639-BA7E-E18F5D35A601}"/>
            </a:ext>
          </a:extLst>
        </xdr:cNvPr>
        <xdr:cNvCxnSpPr/>
      </xdr:nvCxnSpPr>
      <xdr:spPr>
        <a:xfrm flipV="1">
          <a:off x="14592300" y="66566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404" name="楕円 403">
          <a:extLst>
            <a:ext uri="{FF2B5EF4-FFF2-40B4-BE49-F238E27FC236}">
              <a16:creationId xmlns:a16="http://schemas.microsoft.com/office/drawing/2014/main" id="{1B8874AD-E4C9-4D64-8B4C-95B567835B3D}"/>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38</xdr:row>
      <xdr:rowOff>169273</xdr:rowOff>
    </xdr:to>
    <xdr:cxnSp macro="">
      <xdr:nvCxnSpPr>
        <xdr:cNvPr id="405" name="直線コネクタ 404">
          <a:extLst>
            <a:ext uri="{FF2B5EF4-FFF2-40B4-BE49-F238E27FC236}">
              <a16:creationId xmlns:a16="http://schemas.microsoft.com/office/drawing/2014/main" id="{0021B26F-BABE-44D1-A3E3-3B03678D46D3}"/>
            </a:ext>
          </a:extLst>
        </xdr:cNvPr>
        <xdr:cNvCxnSpPr/>
      </xdr:nvCxnSpPr>
      <xdr:spPr>
        <a:xfrm>
          <a:off x="13703300" y="66435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CCF4E9F8-E342-49A8-A25A-ADD91328B77E}"/>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A4EC66A0-C3D3-4ACF-B91F-8E6A6A0F63C2}"/>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B00EE254-ABA5-49A9-9F98-2228BB94819E}"/>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409" name="n_1mainValue【認定こども園・幼稚園・保育所】&#10;有形固定資産減価償却率">
          <a:extLst>
            <a:ext uri="{FF2B5EF4-FFF2-40B4-BE49-F238E27FC236}">
              <a16:creationId xmlns:a16="http://schemas.microsoft.com/office/drawing/2014/main" id="{CBB36057-40C4-4768-A1DD-383482F7B341}"/>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410" name="n_2mainValue【認定こども園・幼稚園・保育所】&#10;有形固定資産減価償却率">
          <a:extLst>
            <a:ext uri="{FF2B5EF4-FFF2-40B4-BE49-F238E27FC236}">
              <a16:creationId xmlns:a16="http://schemas.microsoft.com/office/drawing/2014/main" id="{10AD9EC0-1E33-4C76-B324-62DA0905FF4D}"/>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411" name="n_3mainValue【認定こども園・幼稚園・保育所】&#10;有形固定資産減価償却率">
          <a:extLst>
            <a:ext uri="{FF2B5EF4-FFF2-40B4-BE49-F238E27FC236}">
              <a16:creationId xmlns:a16="http://schemas.microsoft.com/office/drawing/2014/main" id="{F67E23A0-1A96-4A4E-92DA-729E4098A291}"/>
            </a:ext>
          </a:extLst>
        </xdr:cNvPr>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0CEE2FD0-7F30-46F4-B994-4338FF7B54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2B6D6E02-EBD0-4147-9DFD-5272A0F818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4E6AEAB7-4BF0-4FFC-B26B-3D90217C13E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CFE5A0A3-BC8E-43A7-AE3F-207D236F81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6CD141A6-1ADE-47AF-83B4-137E519C9F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ADB3AAEF-4296-4D91-8662-63898429E7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2E6AF7E8-1F8C-46E2-A6A6-CFBBE6070E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EFEBE569-3860-4F0D-AB93-4EC75CD82F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AAEE1EAB-1E45-4358-AD93-D7CF48D53B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7BEC4DE8-D7D2-44C6-89E7-216B9C10C8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a:extLst>
            <a:ext uri="{FF2B5EF4-FFF2-40B4-BE49-F238E27FC236}">
              <a16:creationId xmlns:a16="http://schemas.microsoft.com/office/drawing/2014/main" id="{B5E662D3-68A0-44F9-AA7C-B1AA580E48E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a:extLst>
            <a:ext uri="{FF2B5EF4-FFF2-40B4-BE49-F238E27FC236}">
              <a16:creationId xmlns:a16="http://schemas.microsoft.com/office/drawing/2014/main" id="{938D6F44-96BC-4679-AF70-EF1ADF9AB0C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a:extLst>
            <a:ext uri="{FF2B5EF4-FFF2-40B4-BE49-F238E27FC236}">
              <a16:creationId xmlns:a16="http://schemas.microsoft.com/office/drawing/2014/main" id="{66DA79E8-79BD-4FBD-90D8-A6675813692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a:extLst>
            <a:ext uri="{FF2B5EF4-FFF2-40B4-BE49-F238E27FC236}">
              <a16:creationId xmlns:a16="http://schemas.microsoft.com/office/drawing/2014/main" id="{1EC1CAC2-6D13-44EB-9B66-401ADA06439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a:extLst>
            <a:ext uri="{FF2B5EF4-FFF2-40B4-BE49-F238E27FC236}">
              <a16:creationId xmlns:a16="http://schemas.microsoft.com/office/drawing/2014/main" id="{04280C66-CF8A-455C-B1AA-6CAED06446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a:extLst>
            <a:ext uri="{FF2B5EF4-FFF2-40B4-BE49-F238E27FC236}">
              <a16:creationId xmlns:a16="http://schemas.microsoft.com/office/drawing/2014/main" id="{95749DA7-88FD-4034-851F-95B5623F2A0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a:extLst>
            <a:ext uri="{FF2B5EF4-FFF2-40B4-BE49-F238E27FC236}">
              <a16:creationId xmlns:a16="http://schemas.microsoft.com/office/drawing/2014/main" id="{E6784E89-7544-4D4A-81CF-1D45EDF9B32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a:extLst>
            <a:ext uri="{FF2B5EF4-FFF2-40B4-BE49-F238E27FC236}">
              <a16:creationId xmlns:a16="http://schemas.microsoft.com/office/drawing/2014/main" id="{4C53A1FE-9299-4A4D-86F7-E51466D304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a:extLst>
            <a:ext uri="{FF2B5EF4-FFF2-40B4-BE49-F238E27FC236}">
              <a16:creationId xmlns:a16="http://schemas.microsoft.com/office/drawing/2014/main" id="{9CEFB895-F588-4364-AB44-C2ADA317AF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id="{95B1CB8E-7D6D-4DFD-AC75-9EF2DF4312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a:extLst>
            <a:ext uri="{FF2B5EF4-FFF2-40B4-BE49-F238E27FC236}">
              <a16:creationId xmlns:a16="http://schemas.microsoft.com/office/drawing/2014/main" id="{8BFADFD6-13D9-480C-9FE3-B1979D58D1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3" name="直線コネクタ 432">
          <a:extLst>
            <a:ext uri="{FF2B5EF4-FFF2-40B4-BE49-F238E27FC236}">
              <a16:creationId xmlns:a16="http://schemas.microsoft.com/office/drawing/2014/main" id="{AE7EA0D8-0D9A-4945-80DB-A9B07129034E}"/>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4" name="【認定こども園・幼稚園・保育所】&#10;一人当たり面積最小値テキスト">
          <a:extLst>
            <a:ext uri="{FF2B5EF4-FFF2-40B4-BE49-F238E27FC236}">
              <a16:creationId xmlns:a16="http://schemas.microsoft.com/office/drawing/2014/main" id="{2AE632EA-8CB4-41DE-ACE3-F6C97415FCCA}"/>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5" name="直線コネクタ 434">
          <a:extLst>
            <a:ext uri="{FF2B5EF4-FFF2-40B4-BE49-F238E27FC236}">
              <a16:creationId xmlns:a16="http://schemas.microsoft.com/office/drawing/2014/main" id="{FC41574E-E561-4F9F-9D11-B62F44A4152A}"/>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36" name="【認定こども園・幼稚園・保育所】&#10;一人当たり面積最大値テキスト">
          <a:extLst>
            <a:ext uri="{FF2B5EF4-FFF2-40B4-BE49-F238E27FC236}">
              <a16:creationId xmlns:a16="http://schemas.microsoft.com/office/drawing/2014/main" id="{E826EF39-ED8F-40BD-8AD5-4B0E32013F7E}"/>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37" name="直線コネクタ 436">
          <a:extLst>
            <a:ext uri="{FF2B5EF4-FFF2-40B4-BE49-F238E27FC236}">
              <a16:creationId xmlns:a16="http://schemas.microsoft.com/office/drawing/2014/main" id="{12C1E3BF-8C82-46CA-9BB8-6F9D0EE0BC5D}"/>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38" name="【認定こども園・幼稚園・保育所】&#10;一人当たり面積平均値テキスト">
          <a:extLst>
            <a:ext uri="{FF2B5EF4-FFF2-40B4-BE49-F238E27FC236}">
              <a16:creationId xmlns:a16="http://schemas.microsoft.com/office/drawing/2014/main" id="{346A9619-96FB-40BA-84F0-D504DF15FF79}"/>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39" name="フローチャート: 判断 438">
          <a:extLst>
            <a:ext uri="{FF2B5EF4-FFF2-40B4-BE49-F238E27FC236}">
              <a16:creationId xmlns:a16="http://schemas.microsoft.com/office/drawing/2014/main" id="{52749D58-4C6C-4436-86F1-95A427604F61}"/>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0" name="フローチャート: 判断 439">
          <a:extLst>
            <a:ext uri="{FF2B5EF4-FFF2-40B4-BE49-F238E27FC236}">
              <a16:creationId xmlns:a16="http://schemas.microsoft.com/office/drawing/2014/main" id="{24BA21A0-61FF-4284-82B7-3ABDDAC74BC2}"/>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1" name="フローチャート: 判断 440">
          <a:extLst>
            <a:ext uri="{FF2B5EF4-FFF2-40B4-BE49-F238E27FC236}">
              <a16:creationId xmlns:a16="http://schemas.microsoft.com/office/drawing/2014/main" id="{6CE68215-3995-4D61-A984-7A16051C38C1}"/>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2" name="フローチャート: 判断 441">
          <a:extLst>
            <a:ext uri="{FF2B5EF4-FFF2-40B4-BE49-F238E27FC236}">
              <a16:creationId xmlns:a16="http://schemas.microsoft.com/office/drawing/2014/main" id="{18760B3E-6C54-4B91-8A34-1C965BA2D207}"/>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2A9A0748-58D3-4B31-8795-0E93D21270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8BDD8F6C-FD6E-43F5-A08E-325E112B62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FF828AB7-EE86-46A9-BD55-06E3E1F2B0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290224F3-F670-4EE1-8A75-3087F3C344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4AB3FDB6-71F5-4B25-9517-0C8A70E776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8027</xdr:rowOff>
    </xdr:from>
    <xdr:to>
      <xdr:col>116</xdr:col>
      <xdr:colOff>114300</xdr:colOff>
      <xdr:row>40</xdr:row>
      <xdr:rowOff>109627</xdr:rowOff>
    </xdr:to>
    <xdr:sp macro="" textlink="">
      <xdr:nvSpPr>
        <xdr:cNvPr id="448" name="楕円 447">
          <a:extLst>
            <a:ext uri="{FF2B5EF4-FFF2-40B4-BE49-F238E27FC236}">
              <a16:creationId xmlns:a16="http://schemas.microsoft.com/office/drawing/2014/main" id="{1417C08D-CEBA-48EE-967E-59C82741EFBD}"/>
            </a:ext>
          </a:extLst>
        </xdr:cNvPr>
        <xdr:cNvSpPr/>
      </xdr:nvSpPr>
      <xdr:spPr>
        <a:xfrm>
          <a:off x="22110700" y="68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157904</xdr:rowOff>
    </xdr:from>
    <xdr:ext cx="469744" cy="259045"/>
    <xdr:sp macro="" textlink="">
      <xdr:nvSpPr>
        <xdr:cNvPr id="449" name="【認定こども園・幼稚園・保育所】&#10;一人当たり面積該当値テキスト">
          <a:extLst>
            <a:ext uri="{FF2B5EF4-FFF2-40B4-BE49-F238E27FC236}">
              <a16:creationId xmlns:a16="http://schemas.microsoft.com/office/drawing/2014/main" id="{12FE5788-6572-44DA-A0E2-460583CB41CD}"/>
            </a:ext>
          </a:extLst>
        </xdr:cNvPr>
        <xdr:cNvSpPr txBox="1"/>
      </xdr:nvSpPr>
      <xdr:spPr>
        <a:xfrm>
          <a:off x="22199600"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10770</xdr:rowOff>
    </xdr:from>
    <xdr:to>
      <xdr:col>112</xdr:col>
      <xdr:colOff>38100</xdr:colOff>
      <xdr:row>40</xdr:row>
      <xdr:rowOff>112370</xdr:rowOff>
    </xdr:to>
    <xdr:sp macro="" textlink="">
      <xdr:nvSpPr>
        <xdr:cNvPr id="450" name="楕円 449">
          <a:extLst>
            <a:ext uri="{FF2B5EF4-FFF2-40B4-BE49-F238E27FC236}">
              <a16:creationId xmlns:a16="http://schemas.microsoft.com/office/drawing/2014/main" id="{28B55E65-11AA-4F19-A374-913C1EDD21E8}"/>
            </a:ext>
          </a:extLst>
        </xdr:cNvPr>
        <xdr:cNvSpPr/>
      </xdr:nvSpPr>
      <xdr:spPr>
        <a:xfrm>
          <a:off x="212725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58827</xdr:rowOff>
    </xdr:from>
    <xdr:to>
      <xdr:col>116</xdr:col>
      <xdr:colOff>63500</xdr:colOff>
      <xdr:row>40</xdr:row>
      <xdr:rowOff>61570</xdr:rowOff>
    </xdr:to>
    <xdr:cxnSp macro="">
      <xdr:nvCxnSpPr>
        <xdr:cNvPr id="451" name="直線コネクタ 450">
          <a:extLst>
            <a:ext uri="{FF2B5EF4-FFF2-40B4-BE49-F238E27FC236}">
              <a16:creationId xmlns:a16="http://schemas.microsoft.com/office/drawing/2014/main" id="{06213A50-85D1-405C-992D-8B972D2D0777}"/>
            </a:ext>
          </a:extLst>
        </xdr:cNvPr>
        <xdr:cNvCxnSpPr/>
      </xdr:nvCxnSpPr>
      <xdr:spPr>
        <a:xfrm flipV="1">
          <a:off x="21323300" y="691682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15342</xdr:rowOff>
    </xdr:from>
    <xdr:to>
      <xdr:col>107</xdr:col>
      <xdr:colOff>101600</xdr:colOff>
      <xdr:row>40</xdr:row>
      <xdr:rowOff>116942</xdr:rowOff>
    </xdr:to>
    <xdr:sp macro="" textlink="">
      <xdr:nvSpPr>
        <xdr:cNvPr id="452" name="楕円 451">
          <a:extLst>
            <a:ext uri="{FF2B5EF4-FFF2-40B4-BE49-F238E27FC236}">
              <a16:creationId xmlns:a16="http://schemas.microsoft.com/office/drawing/2014/main" id="{A8651A4A-5D02-474A-BACB-08B7556F3929}"/>
            </a:ext>
          </a:extLst>
        </xdr:cNvPr>
        <xdr:cNvSpPr/>
      </xdr:nvSpPr>
      <xdr:spPr>
        <a:xfrm>
          <a:off x="203835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61570</xdr:rowOff>
    </xdr:from>
    <xdr:to>
      <xdr:col>111</xdr:col>
      <xdr:colOff>177800</xdr:colOff>
      <xdr:row>40</xdr:row>
      <xdr:rowOff>66142</xdr:rowOff>
    </xdr:to>
    <xdr:cxnSp macro="">
      <xdr:nvCxnSpPr>
        <xdr:cNvPr id="453" name="直線コネクタ 452">
          <a:extLst>
            <a:ext uri="{FF2B5EF4-FFF2-40B4-BE49-F238E27FC236}">
              <a16:creationId xmlns:a16="http://schemas.microsoft.com/office/drawing/2014/main" id="{752966D3-3A2E-4E94-AFE7-B1C6813D7443}"/>
            </a:ext>
          </a:extLst>
        </xdr:cNvPr>
        <xdr:cNvCxnSpPr/>
      </xdr:nvCxnSpPr>
      <xdr:spPr>
        <a:xfrm flipV="1">
          <a:off x="20434300" y="69195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168504</xdr:rowOff>
    </xdr:from>
    <xdr:to>
      <xdr:col>102</xdr:col>
      <xdr:colOff>165100</xdr:colOff>
      <xdr:row>40</xdr:row>
      <xdr:rowOff>98654</xdr:rowOff>
    </xdr:to>
    <xdr:sp macro="" textlink="">
      <xdr:nvSpPr>
        <xdr:cNvPr id="454" name="楕円 453">
          <a:extLst>
            <a:ext uri="{FF2B5EF4-FFF2-40B4-BE49-F238E27FC236}">
              <a16:creationId xmlns:a16="http://schemas.microsoft.com/office/drawing/2014/main" id="{77E159D4-26C4-4B70-86AB-1D27393BA1D3}"/>
            </a:ext>
          </a:extLst>
        </xdr:cNvPr>
        <xdr:cNvSpPr/>
      </xdr:nvSpPr>
      <xdr:spPr>
        <a:xfrm>
          <a:off x="19494500" y="6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47854</xdr:rowOff>
    </xdr:from>
    <xdr:to>
      <xdr:col>107</xdr:col>
      <xdr:colOff>50800</xdr:colOff>
      <xdr:row>40</xdr:row>
      <xdr:rowOff>66142</xdr:rowOff>
    </xdr:to>
    <xdr:cxnSp macro="">
      <xdr:nvCxnSpPr>
        <xdr:cNvPr id="455" name="直線コネクタ 454">
          <a:extLst>
            <a:ext uri="{FF2B5EF4-FFF2-40B4-BE49-F238E27FC236}">
              <a16:creationId xmlns:a16="http://schemas.microsoft.com/office/drawing/2014/main" id="{416609B5-7AB5-433D-BD31-0012C6B621EE}"/>
            </a:ext>
          </a:extLst>
        </xdr:cNvPr>
        <xdr:cNvCxnSpPr/>
      </xdr:nvCxnSpPr>
      <xdr:spPr>
        <a:xfrm>
          <a:off x="19545300" y="69058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56" name="n_1aveValue【認定こども園・幼稚園・保育所】&#10;一人当たり面積">
          <a:extLst>
            <a:ext uri="{FF2B5EF4-FFF2-40B4-BE49-F238E27FC236}">
              <a16:creationId xmlns:a16="http://schemas.microsoft.com/office/drawing/2014/main" id="{304A525F-26E1-47BD-8DD9-C498DAA35813}"/>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57" name="n_2aveValue【認定こども園・幼稚園・保育所】&#10;一人当たり面積">
          <a:extLst>
            <a:ext uri="{FF2B5EF4-FFF2-40B4-BE49-F238E27FC236}">
              <a16:creationId xmlns:a16="http://schemas.microsoft.com/office/drawing/2014/main" id="{02DFE252-65DE-4D40-8601-10B7274B0886}"/>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58" name="n_3aveValue【認定こども園・幼稚園・保育所】&#10;一人当たり面積">
          <a:extLst>
            <a:ext uri="{FF2B5EF4-FFF2-40B4-BE49-F238E27FC236}">
              <a16:creationId xmlns:a16="http://schemas.microsoft.com/office/drawing/2014/main" id="{8A3BBE79-0D92-4285-8E56-8A90689118B7}"/>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103497</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id="{4AAC91B2-4BCF-4BA4-80AB-7D8BEA5C607D}"/>
            </a:ext>
          </a:extLst>
        </xdr:cNvPr>
        <xdr:cNvSpPr txBox="1"/>
      </xdr:nvSpPr>
      <xdr:spPr>
        <a:xfrm>
          <a:off x="21075727" y="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108069</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id="{626DD736-7CCC-401C-87B7-D3E4D47C39B2}"/>
            </a:ext>
          </a:extLst>
        </xdr:cNvPr>
        <xdr:cNvSpPr txBox="1"/>
      </xdr:nvSpPr>
      <xdr:spPr>
        <a:xfrm>
          <a:off x="20199427" y="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89781</xdr:rowOff>
    </xdr:from>
    <xdr:ext cx="469744" cy="259045"/>
    <xdr:sp macro="" textlink="">
      <xdr:nvSpPr>
        <xdr:cNvPr id="461" name="n_3mainValue【認定こども園・幼稚園・保育所】&#10;一人当たり面積">
          <a:extLst>
            <a:ext uri="{FF2B5EF4-FFF2-40B4-BE49-F238E27FC236}">
              <a16:creationId xmlns:a16="http://schemas.microsoft.com/office/drawing/2014/main" id="{E53E8CAD-14D5-4D55-941E-B8B9C4AD4CDD}"/>
            </a:ext>
          </a:extLst>
        </xdr:cNvPr>
        <xdr:cNvSpPr txBox="1"/>
      </xdr:nvSpPr>
      <xdr:spPr>
        <a:xfrm>
          <a:off x="19310427" y="69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E8948DB0-CFB4-4714-BD2C-EFBD05A679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49A62F08-316B-456C-B193-4B0F620D97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0FCDC6A8-8302-4055-B420-387877D3A4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0BBA73A8-29FD-4B17-9BFE-F3E04B53D0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D351B070-CE09-4734-81C2-B44661CADE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72B8D663-3A6E-4D77-9F76-14A13BBE63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02DBFD50-32CE-41BE-B22F-82BD08EA65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9F8C010D-1836-4DB8-8A0D-17ABE55B5E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163033D4-6A37-4E78-BA5B-A7B1C5F049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9732C74F-CDBF-41B6-90F5-7CD1401A09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a:extLst>
            <a:ext uri="{FF2B5EF4-FFF2-40B4-BE49-F238E27FC236}">
              <a16:creationId xmlns:a16="http://schemas.microsoft.com/office/drawing/2014/main" id="{BD044F28-BB6C-46D3-8E7C-B8F26255886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3" name="テキスト ボックス 472">
          <a:extLst>
            <a:ext uri="{FF2B5EF4-FFF2-40B4-BE49-F238E27FC236}">
              <a16:creationId xmlns:a16="http://schemas.microsoft.com/office/drawing/2014/main" id="{5DC78DB4-8D80-4EE1-8E15-81CF07AFC55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a:extLst>
            <a:ext uri="{FF2B5EF4-FFF2-40B4-BE49-F238E27FC236}">
              <a16:creationId xmlns:a16="http://schemas.microsoft.com/office/drawing/2014/main" id="{32637614-26DE-424F-A588-EDEA6A5B7A9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a:extLst>
            <a:ext uri="{FF2B5EF4-FFF2-40B4-BE49-F238E27FC236}">
              <a16:creationId xmlns:a16="http://schemas.microsoft.com/office/drawing/2014/main" id="{1932DA3A-D7FF-43B8-A687-F9B8EBAD774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a:extLst>
            <a:ext uri="{FF2B5EF4-FFF2-40B4-BE49-F238E27FC236}">
              <a16:creationId xmlns:a16="http://schemas.microsoft.com/office/drawing/2014/main" id="{B6DB76F1-3145-4E24-8F0A-EE537B66D4B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a:extLst>
            <a:ext uri="{FF2B5EF4-FFF2-40B4-BE49-F238E27FC236}">
              <a16:creationId xmlns:a16="http://schemas.microsoft.com/office/drawing/2014/main" id="{C72BEB95-6A4E-422D-9269-3BEF8FE311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a:extLst>
            <a:ext uri="{FF2B5EF4-FFF2-40B4-BE49-F238E27FC236}">
              <a16:creationId xmlns:a16="http://schemas.microsoft.com/office/drawing/2014/main" id="{B9EEA2AD-7F85-4C72-8E9A-8F267E570EF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a:extLst>
            <a:ext uri="{FF2B5EF4-FFF2-40B4-BE49-F238E27FC236}">
              <a16:creationId xmlns:a16="http://schemas.microsoft.com/office/drawing/2014/main" id="{5D1E7A23-A64D-4CE9-A3A7-72923741702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a:extLst>
            <a:ext uri="{FF2B5EF4-FFF2-40B4-BE49-F238E27FC236}">
              <a16:creationId xmlns:a16="http://schemas.microsoft.com/office/drawing/2014/main" id="{8B204967-A171-4135-839D-C31BC888E9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a:extLst>
            <a:ext uri="{FF2B5EF4-FFF2-40B4-BE49-F238E27FC236}">
              <a16:creationId xmlns:a16="http://schemas.microsoft.com/office/drawing/2014/main" id="{2377EBBC-5C50-4A11-AE01-70A8D0B97A4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a:extLst>
            <a:ext uri="{FF2B5EF4-FFF2-40B4-BE49-F238E27FC236}">
              <a16:creationId xmlns:a16="http://schemas.microsoft.com/office/drawing/2014/main" id="{C47CA760-33F7-4D46-8C61-B91B055212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3" name="テキスト ボックス 482">
          <a:extLst>
            <a:ext uri="{FF2B5EF4-FFF2-40B4-BE49-F238E27FC236}">
              <a16:creationId xmlns:a16="http://schemas.microsoft.com/office/drawing/2014/main" id="{D42623E5-C785-49B3-92A0-C165E0785EF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7C91185A-26D6-4A81-B983-EDBFB7E1CA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50D757CB-A038-4458-9C65-0791FF5DA34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0782C826-C838-42FD-B2FB-F3E7A1DA5A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87" name="直線コネクタ 486">
          <a:extLst>
            <a:ext uri="{FF2B5EF4-FFF2-40B4-BE49-F238E27FC236}">
              <a16:creationId xmlns:a16="http://schemas.microsoft.com/office/drawing/2014/main" id="{2B1454A5-2C59-4BC8-953C-BE35EE890DE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88" name="【学校施設】&#10;有形固定資産減価償却率最小値テキスト">
          <a:extLst>
            <a:ext uri="{FF2B5EF4-FFF2-40B4-BE49-F238E27FC236}">
              <a16:creationId xmlns:a16="http://schemas.microsoft.com/office/drawing/2014/main" id="{12324C4E-B318-4749-A8D4-6D2F9C7D36D6}"/>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89" name="直線コネクタ 488">
          <a:extLst>
            <a:ext uri="{FF2B5EF4-FFF2-40B4-BE49-F238E27FC236}">
              <a16:creationId xmlns:a16="http://schemas.microsoft.com/office/drawing/2014/main" id="{05F57AE4-2FA5-4E17-BE60-BB74516ACC34}"/>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0" name="【学校施設】&#10;有形固定資産減価償却率最大値テキスト">
          <a:extLst>
            <a:ext uri="{FF2B5EF4-FFF2-40B4-BE49-F238E27FC236}">
              <a16:creationId xmlns:a16="http://schemas.microsoft.com/office/drawing/2014/main" id="{BF08324D-8B3B-4D18-ABB7-B931A7B74D14}"/>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1" name="直線コネクタ 490">
          <a:extLst>
            <a:ext uri="{FF2B5EF4-FFF2-40B4-BE49-F238E27FC236}">
              <a16:creationId xmlns:a16="http://schemas.microsoft.com/office/drawing/2014/main" id="{8F1FEEE0-8E78-4612-9D9D-31186386D75C}"/>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0FEF55B0-3E52-4E0E-B176-9EBFBC15E78B}"/>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3" name="フローチャート: 判断 492">
          <a:extLst>
            <a:ext uri="{FF2B5EF4-FFF2-40B4-BE49-F238E27FC236}">
              <a16:creationId xmlns:a16="http://schemas.microsoft.com/office/drawing/2014/main" id="{DBFDC9B4-C3F1-41BC-92A6-FA5CCC446E7C}"/>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4" name="フローチャート: 判断 493">
          <a:extLst>
            <a:ext uri="{FF2B5EF4-FFF2-40B4-BE49-F238E27FC236}">
              <a16:creationId xmlns:a16="http://schemas.microsoft.com/office/drawing/2014/main" id="{28B89989-8335-4E7D-872E-D4C8D098911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5" name="フローチャート: 判断 494">
          <a:extLst>
            <a:ext uri="{FF2B5EF4-FFF2-40B4-BE49-F238E27FC236}">
              <a16:creationId xmlns:a16="http://schemas.microsoft.com/office/drawing/2014/main" id="{4EE86AC2-F121-4985-AFB4-64F6C12D55D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96" name="フローチャート: 判断 495">
          <a:extLst>
            <a:ext uri="{FF2B5EF4-FFF2-40B4-BE49-F238E27FC236}">
              <a16:creationId xmlns:a16="http://schemas.microsoft.com/office/drawing/2014/main" id="{23D33BA4-7CA5-489E-8ACE-30361FE3C032}"/>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5A445775-4A36-4703-96C9-BC824BA7A6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BD26F728-8F65-4C74-AD5D-93ECCE7ED7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14B3B152-898E-4428-9CF2-9BE742D02C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5545E63-C56E-4444-BA86-07C451CB23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CC8029F-53A2-4DDB-AC2F-C4ADBE86E5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154940</xdr:rowOff>
    </xdr:from>
    <xdr:to>
      <xdr:col>85</xdr:col>
      <xdr:colOff>177800</xdr:colOff>
      <xdr:row>56</xdr:row>
      <xdr:rowOff>85090</xdr:rowOff>
    </xdr:to>
    <xdr:sp macro="" textlink="">
      <xdr:nvSpPr>
        <xdr:cNvPr id="502" name="楕円 501">
          <a:extLst>
            <a:ext uri="{FF2B5EF4-FFF2-40B4-BE49-F238E27FC236}">
              <a16:creationId xmlns:a16="http://schemas.microsoft.com/office/drawing/2014/main" id="{2AAB70DD-75A5-4DE5-8F41-82BED5428FE9}"/>
            </a:ext>
          </a:extLst>
        </xdr:cNvPr>
        <xdr:cNvSpPr/>
      </xdr:nvSpPr>
      <xdr:spPr>
        <a:xfrm>
          <a:off x="16268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69867</xdr:rowOff>
    </xdr:from>
    <xdr:ext cx="405111" cy="259045"/>
    <xdr:sp macro="" textlink="">
      <xdr:nvSpPr>
        <xdr:cNvPr id="503" name="【学校施設】&#10;有形固定資産減価償却率該当値テキスト">
          <a:extLst>
            <a:ext uri="{FF2B5EF4-FFF2-40B4-BE49-F238E27FC236}">
              <a16:creationId xmlns:a16="http://schemas.microsoft.com/office/drawing/2014/main" id="{00DBC094-6D7C-4B2F-9A0D-84D9C19727EA}"/>
            </a:ext>
          </a:extLst>
        </xdr:cNvPr>
        <xdr:cNvSpPr txBox="1"/>
      </xdr:nvSpPr>
      <xdr:spPr>
        <a:xfrm>
          <a:off x="16357600"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169635</xdr:rowOff>
    </xdr:from>
    <xdr:to>
      <xdr:col>81</xdr:col>
      <xdr:colOff>101600</xdr:colOff>
      <xdr:row>56</xdr:row>
      <xdr:rowOff>99785</xdr:rowOff>
    </xdr:to>
    <xdr:sp macro="" textlink="">
      <xdr:nvSpPr>
        <xdr:cNvPr id="504" name="楕円 503">
          <a:extLst>
            <a:ext uri="{FF2B5EF4-FFF2-40B4-BE49-F238E27FC236}">
              <a16:creationId xmlns:a16="http://schemas.microsoft.com/office/drawing/2014/main" id="{9D9AE2DA-5900-4D1D-9435-9BF76829793D}"/>
            </a:ext>
          </a:extLst>
        </xdr:cNvPr>
        <xdr:cNvSpPr/>
      </xdr:nvSpPr>
      <xdr:spPr>
        <a:xfrm>
          <a:off x="15430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34290</xdr:rowOff>
    </xdr:from>
    <xdr:to>
      <xdr:col>85</xdr:col>
      <xdr:colOff>127000</xdr:colOff>
      <xdr:row>56</xdr:row>
      <xdr:rowOff>48985</xdr:rowOff>
    </xdr:to>
    <xdr:cxnSp macro="">
      <xdr:nvCxnSpPr>
        <xdr:cNvPr id="505" name="直線コネクタ 504">
          <a:extLst>
            <a:ext uri="{FF2B5EF4-FFF2-40B4-BE49-F238E27FC236}">
              <a16:creationId xmlns:a16="http://schemas.microsoft.com/office/drawing/2014/main" id="{C785091A-8390-4581-AA2C-C30BCD32937D}"/>
            </a:ext>
          </a:extLst>
        </xdr:cNvPr>
        <xdr:cNvCxnSpPr/>
      </xdr:nvCxnSpPr>
      <xdr:spPr>
        <a:xfrm flipV="1">
          <a:off x="15481300" y="96354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xdr:rowOff>
    </xdr:from>
    <xdr:to>
      <xdr:col>76</xdr:col>
      <xdr:colOff>165100</xdr:colOff>
      <xdr:row>56</xdr:row>
      <xdr:rowOff>106317</xdr:rowOff>
    </xdr:to>
    <xdr:sp macro="" textlink="">
      <xdr:nvSpPr>
        <xdr:cNvPr id="506" name="楕円 505">
          <a:extLst>
            <a:ext uri="{FF2B5EF4-FFF2-40B4-BE49-F238E27FC236}">
              <a16:creationId xmlns:a16="http://schemas.microsoft.com/office/drawing/2014/main" id="{42E948D4-02E3-4E43-99B8-2F8F8679ADFB}"/>
            </a:ext>
          </a:extLst>
        </xdr:cNvPr>
        <xdr:cNvSpPr/>
      </xdr:nvSpPr>
      <xdr:spPr>
        <a:xfrm>
          <a:off x="14541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48985</xdr:rowOff>
    </xdr:from>
    <xdr:to>
      <xdr:col>81</xdr:col>
      <xdr:colOff>50800</xdr:colOff>
      <xdr:row>56</xdr:row>
      <xdr:rowOff>55517</xdr:rowOff>
    </xdr:to>
    <xdr:cxnSp macro="">
      <xdr:nvCxnSpPr>
        <xdr:cNvPr id="507" name="直線コネクタ 506">
          <a:extLst>
            <a:ext uri="{FF2B5EF4-FFF2-40B4-BE49-F238E27FC236}">
              <a16:creationId xmlns:a16="http://schemas.microsoft.com/office/drawing/2014/main" id="{200FCCF2-6CEC-4C86-B659-CE3797CB51E3}"/>
            </a:ext>
          </a:extLst>
        </xdr:cNvPr>
        <xdr:cNvCxnSpPr/>
      </xdr:nvCxnSpPr>
      <xdr:spPr>
        <a:xfrm flipV="1">
          <a:off x="14592300" y="9650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08" name="楕円 507">
          <a:extLst>
            <a:ext uri="{FF2B5EF4-FFF2-40B4-BE49-F238E27FC236}">
              <a16:creationId xmlns:a16="http://schemas.microsoft.com/office/drawing/2014/main" id="{D5514C5B-3969-422A-A52A-5EFACF3A6CA5}"/>
            </a:ext>
          </a:extLst>
        </xdr:cNvPr>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55517</xdr:rowOff>
    </xdr:from>
    <xdr:to>
      <xdr:col>76</xdr:col>
      <xdr:colOff>114300</xdr:colOff>
      <xdr:row>56</xdr:row>
      <xdr:rowOff>91440</xdr:rowOff>
    </xdr:to>
    <xdr:cxnSp macro="">
      <xdr:nvCxnSpPr>
        <xdr:cNvPr id="509" name="直線コネクタ 508">
          <a:extLst>
            <a:ext uri="{FF2B5EF4-FFF2-40B4-BE49-F238E27FC236}">
              <a16:creationId xmlns:a16="http://schemas.microsoft.com/office/drawing/2014/main" id="{68633496-04DD-4D42-884C-EFBF653FA3A4}"/>
            </a:ext>
          </a:extLst>
        </xdr:cNvPr>
        <xdr:cNvCxnSpPr/>
      </xdr:nvCxnSpPr>
      <xdr:spPr>
        <a:xfrm flipV="1">
          <a:off x="13703300" y="9656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0" name="n_1aveValue【学校施設】&#10;有形固定資産減価償却率">
          <a:extLst>
            <a:ext uri="{FF2B5EF4-FFF2-40B4-BE49-F238E27FC236}">
              <a16:creationId xmlns:a16="http://schemas.microsoft.com/office/drawing/2014/main" id="{81D647A8-4554-4DEE-A7DE-5CFBC5E2A894}"/>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1" name="n_2aveValue【学校施設】&#10;有形固定資産減価償却率">
          <a:extLst>
            <a:ext uri="{FF2B5EF4-FFF2-40B4-BE49-F238E27FC236}">
              <a16:creationId xmlns:a16="http://schemas.microsoft.com/office/drawing/2014/main" id="{81C1C418-805D-476B-A027-7DC877D9039A}"/>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2" name="n_3aveValue【学校施設】&#10;有形固定資産減価償却率">
          <a:extLst>
            <a:ext uri="{FF2B5EF4-FFF2-40B4-BE49-F238E27FC236}">
              <a16:creationId xmlns:a16="http://schemas.microsoft.com/office/drawing/2014/main" id="{4A49619A-1B66-40C1-BC24-2A62927F44E9}"/>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116312</xdr:rowOff>
    </xdr:from>
    <xdr:ext cx="405111" cy="259045"/>
    <xdr:sp macro="" textlink="">
      <xdr:nvSpPr>
        <xdr:cNvPr id="513" name="n_1mainValue【学校施設】&#10;有形固定資産減価償却率">
          <a:extLst>
            <a:ext uri="{FF2B5EF4-FFF2-40B4-BE49-F238E27FC236}">
              <a16:creationId xmlns:a16="http://schemas.microsoft.com/office/drawing/2014/main" id="{36F02531-D951-44AA-AE19-8075AD248634}"/>
            </a:ext>
          </a:extLst>
        </xdr:cNvPr>
        <xdr:cNvSpPr txBox="1"/>
      </xdr:nvSpPr>
      <xdr:spPr>
        <a:xfrm>
          <a:off x="152660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122844</xdr:rowOff>
    </xdr:from>
    <xdr:ext cx="405111" cy="259045"/>
    <xdr:sp macro="" textlink="">
      <xdr:nvSpPr>
        <xdr:cNvPr id="514" name="n_2mainValue【学校施設】&#10;有形固定資産減価償却率">
          <a:extLst>
            <a:ext uri="{FF2B5EF4-FFF2-40B4-BE49-F238E27FC236}">
              <a16:creationId xmlns:a16="http://schemas.microsoft.com/office/drawing/2014/main" id="{E47E326C-A5F7-48E2-8CF0-E2E756A0EC26}"/>
            </a:ext>
          </a:extLst>
        </xdr:cNvPr>
        <xdr:cNvSpPr txBox="1"/>
      </xdr:nvSpPr>
      <xdr:spPr>
        <a:xfrm>
          <a:off x="143897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515" name="n_3mainValue【学校施設】&#10;有形固定資産減価償却率">
          <a:extLst>
            <a:ext uri="{FF2B5EF4-FFF2-40B4-BE49-F238E27FC236}">
              <a16:creationId xmlns:a16="http://schemas.microsoft.com/office/drawing/2014/main" id="{C7A729A7-636B-4B23-96F2-5325BE9088DB}"/>
            </a:ext>
          </a:extLst>
        </xdr:cNvPr>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30C888B7-D611-485B-BEAF-CFEA115541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F84BD07F-F4BB-4B25-9773-C67748F8B6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3EDD731-6709-4C08-9DB9-1906C4535B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1903C661-B61C-48E6-8F95-545E4EAAD9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B250D3FC-6802-4404-8B35-E1EF8E5A33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4F4ACF1F-8E01-482F-B20C-3E6DB7E3C5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EE399070-3155-46A0-827F-69E9A8FBF4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FFC75B21-71FF-473F-83D7-1E849BC363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31CBE973-DBA8-4A22-BBD9-CE32AC9696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57BEE276-8ED9-48ED-8CCE-4872A4B927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6779F31E-97BD-48A7-957C-7F8EEFDF733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a:extLst>
            <a:ext uri="{FF2B5EF4-FFF2-40B4-BE49-F238E27FC236}">
              <a16:creationId xmlns:a16="http://schemas.microsoft.com/office/drawing/2014/main" id="{42FFFD83-7497-4A28-AE8D-5B4930685DE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A814407D-7372-4DAE-BC3E-FF39F6994CE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a:extLst>
            <a:ext uri="{FF2B5EF4-FFF2-40B4-BE49-F238E27FC236}">
              <a16:creationId xmlns:a16="http://schemas.microsoft.com/office/drawing/2014/main" id="{CCF5855B-4A2D-47BD-9A17-E6FD6AF1C63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a:extLst>
            <a:ext uri="{FF2B5EF4-FFF2-40B4-BE49-F238E27FC236}">
              <a16:creationId xmlns:a16="http://schemas.microsoft.com/office/drawing/2014/main" id="{92704C23-14DA-4220-A7C6-C1DA8072D71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id="{30BDA7AB-4844-48D3-8C29-5058002F45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id="{0C633F3C-15D2-4225-B46A-A0568C4F888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a:extLst>
            <a:ext uri="{FF2B5EF4-FFF2-40B4-BE49-F238E27FC236}">
              <a16:creationId xmlns:a16="http://schemas.microsoft.com/office/drawing/2014/main" id="{5F6FBCF4-1376-4306-B89C-4B8D922D238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a:extLst>
            <a:ext uri="{FF2B5EF4-FFF2-40B4-BE49-F238E27FC236}">
              <a16:creationId xmlns:a16="http://schemas.microsoft.com/office/drawing/2014/main" id="{212E1A79-47A0-43DD-8322-0730629385C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a:extLst>
            <a:ext uri="{FF2B5EF4-FFF2-40B4-BE49-F238E27FC236}">
              <a16:creationId xmlns:a16="http://schemas.microsoft.com/office/drawing/2014/main" id="{E1C6A814-A71A-4D9F-B653-7535DCF383E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6" name="テキスト ボックス 535">
          <a:extLst>
            <a:ext uri="{FF2B5EF4-FFF2-40B4-BE49-F238E27FC236}">
              <a16:creationId xmlns:a16="http://schemas.microsoft.com/office/drawing/2014/main" id="{6A3D726C-4378-48AD-9BEF-1337CE73520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AECAB7DE-DB2B-4A1E-BED0-3F2F5EF61A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a:extLst>
            <a:ext uri="{FF2B5EF4-FFF2-40B4-BE49-F238E27FC236}">
              <a16:creationId xmlns:a16="http://schemas.microsoft.com/office/drawing/2014/main" id="{71E7F0D1-489D-40E3-93FF-50349DAA0B1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78FE4EA0-0153-40DC-818D-FA1FD8FACA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0" name="直線コネクタ 539">
          <a:extLst>
            <a:ext uri="{FF2B5EF4-FFF2-40B4-BE49-F238E27FC236}">
              <a16:creationId xmlns:a16="http://schemas.microsoft.com/office/drawing/2014/main" id="{E4C753D1-ACDE-413D-A669-EF612ADC12FA}"/>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1" name="【学校施設】&#10;一人当たり面積最小値テキスト">
          <a:extLst>
            <a:ext uri="{FF2B5EF4-FFF2-40B4-BE49-F238E27FC236}">
              <a16:creationId xmlns:a16="http://schemas.microsoft.com/office/drawing/2014/main" id="{A794A5D1-4D30-4188-A8FF-EB234080E786}"/>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2" name="直線コネクタ 541">
          <a:extLst>
            <a:ext uri="{FF2B5EF4-FFF2-40B4-BE49-F238E27FC236}">
              <a16:creationId xmlns:a16="http://schemas.microsoft.com/office/drawing/2014/main" id="{F0877985-00F6-4C77-8A72-D2381D651641}"/>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3" name="【学校施設】&#10;一人当たり面積最大値テキスト">
          <a:extLst>
            <a:ext uri="{FF2B5EF4-FFF2-40B4-BE49-F238E27FC236}">
              <a16:creationId xmlns:a16="http://schemas.microsoft.com/office/drawing/2014/main" id="{2041233D-854B-479C-9636-9E9ED5F2BA62}"/>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4" name="直線コネクタ 543">
          <a:extLst>
            <a:ext uri="{FF2B5EF4-FFF2-40B4-BE49-F238E27FC236}">
              <a16:creationId xmlns:a16="http://schemas.microsoft.com/office/drawing/2014/main" id="{94312F25-9669-4FA1-9C6D-387FA4EA250F}"/>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5" name="【学校施設】&#10;一人当たり面積平均値テキスト">
          <a:extLst>
            <a:ext uri="{FF2B5EF4-FFF2-40B4-BE49-F238E27FC236}">
              <a16:creationId xmlns:a16="http://schemas.microsoft.com/office/drawing/2014/main" id="{78A3EEFB-4E4D-4168-9256-55EAADFEC7BD}"/>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46" name="フローチャート: 判断 545">
          <a:extLst>
            <a:ext uri="{FF2B5EF4-FFF2-40B4-BE49-F238E27FC236}">
              <a16:creationId xmlns:a16="http://schemas.microsoft.com/office/drawing/2014/main" id="{40C36742-2097-4298-AF14-63857F253CBD}"/>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47" name="フローチャート: 判断 546">
          <a:extLst>
            <a:ext uri="{FF2B5EF4-FFF2-40B4-BE49-F238E27FC236}">
              <a16:creationId xmlns:a16="http://schemas.microsoft.com/office/drawing/2014/main" id="{5D237A35-2A41-4A2B-96DE-E9D02E51993E}"/>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48" name="フローチャート: 判断 547">
          <a:extLst>
            <a:ext uri="{FF2B5EF4-FFF2-40B4-BE49-F238E27FC236}">
              <a16:creationId xmlns:a16="http://schemas.microsoft.com/office/drawing/2014/main" id="{D230974F-A45F-48B4-9501-5087A6B921F8}"/>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49" name="フローチャート: 判断 548">
          <a:extLst>
            <a:ext uri="{FF2B5EF4-FFF2-40B4-BE49-F238E27FC236}">
              <a16:creationId xmlns:a16="http://schemas.microsoft.com/office/drawing/2014/main" id="{7F09C0FA-F502-4E71-B811-CAA957E4BE0C}"/>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7AED997-E1D8-41C4-BF6A-2239E6CE2A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CBD81B5-306D-4A23-93A9-704E1569C5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3819421-A0ED-4F55-994F-5D596DB1C1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DCDD7395-503D-4299-868F-AAC23B7A96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6BDF6E8-E4B5-42E5-A0AA-B7D8433662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36258</xdr:rowOff>
    </xdr:from>
    <xdr:to>
      <xdr:col>116</xdr:col>
      <xdr:colOff>114300</xdr:colOff>
      <xdr:row>64</xdr:row>
      <xdr:rowOff>137858</xdr:rowOff>
    </xdr:to>
    <xdr:sp macro="" textlink="">
      <xdr:nvSpPr>
        <xdr:cNvPr id="555" name="楕円 554">
          <a:extLst>
            <a:ext uri="{FF2B5EF4-FFF2-40B4-BE49-F238E27FC236}">
              <a16:creationId xmlns:a16="http://schemas.microsoft.com/office/drawing/2014/main" id="{4136ACD4-0DE9-4541-8D1B-3AC4A939A95D}"/>
            </a:ext>
          </a:extLst>
        </xdr:cNvPr>
        <xdr:cNvSpPr/>
      </xdr:nvSpPr>
      <xdr:spPr>
        <a:xfrm>
          <a:off x="22110700" y="110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122635</xdr:rowOff>
    </xdr:from>
    <xdr:ext cx="469744" cy="259045"/>
    <xdr:sp macro="" textlink="">
      <xdr:nvSpPr>
        <xdr:cNvPr id="556" name="【学校施設】&#10;一人当たり面積該当値テキスト">
          <a:extLst>
            <a:ext uri="{FF2B5EF4-FFF2-40B4-BE49-F238E27FC236}">
              <a16:creationId xmlns:a16="http://schemas.microsoft.com/office/drawing/2014/main" id="{3759F7E6-FF5A-4980-8873-458EEB33097B}"/>
            </a:ext>
          </a:extLst>
        </xdr:cNvPr>
        <xdr:cNvSpPr txBox="1"/>
      </xdr:nvSpPr>
      <xdr:spPr>
        <a:xfrm>
          <a:off x="22199600" y="109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40449</xdr:rowOff>
    </xdr:from>
    <xdr:to>
      <xdr:col>112</xdr:col>
      <xdr:colOff>38100</xdr:colOff>
      <xdr:row>64</xdr:row>
      <xdr:rowOff>142049</xdr:rowOff>
    </xdr:to>
    <xdr:sp macro="" textlink="">
      <xdr:nvSpPr>
        <xdr:cNvPr id="557" name="楕円 556">
          <a:extLst>
            <a:ext uri="{FF2B5EF4-FFF2-40B4-BE49-F238E27FC236}">
              <a16:creationId xmlns:a16="http://schemas.microsoft.com/office/drawing/2014/main" id="{441E1E50-B548-45B4-A01F-E5584AB5B2C4}"/>
            </a:ext>
          </a:extLst>
        </xdr:cNvPr>
        <xdr:cNvSpPr/>
      </xdr:nvSpPr>
      <xdr:spPr>
        <a:xfrm>
          <a:off x="21272500" y="110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87058</xdr:rowOff>
    </xdr:from>
    <xdr:to>
      <xdr:col>116</xdr:col>
      <xdr:colOff>63500</xdr:colOff>
      <xdr:row>64</xdr:row>
      <xdr:rowOff>91249</xdr:rowOff>
    </xdr:to>
    <xdr:cxnSp macro="">
      <xdr:nvCxnSpPr>
        <xdr:cNvPr id="558" name="直線コネクタ 557">
          <a:extLst>
            <a:ext uri="{FF2B5EF4-FFF2-40B4-BE49-F238E27FC236}">
              <a16:creationId xmlns:a16="http://schemas.microsoft.com/office/drawing/2014/main" id="{56F6701C-648A-4DFD-9F98-E4B15ABA9237}"/>
            </a:ext>
          </a:extLst>
        </xdr:cNvPr>
        <xdr:cNvCxnSpPr/>
      </xdr:nvCxnSpPr>
      <xdr:spPr>
        <a:xfrm flipV="1">
          <a:off x="21323300" y="1105985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46736</xdr:rowOff>
    </xdr:from>
    <xdr:to>
      <xdr:col>107</xdr:col>
      <xdr:colOff>101600</xdr:colOff>
      <xdr:row>64</xdr:row>
      <xdr:rowOff>148336</xdr:rowOff>
    </xdr:to>
    <xdr:sp macro="" textlink="">
      <xdr:nvSpPr>
        <xdr:cNvPr id="559" name="楕円 558">
          <a:extLst>
            <a:ext uri="{FF2B5EF4-FFF2-40B4-BE49-F238E27FC236}">
              <a16:creationId xmlns:a16="http://schemas.microsoft.com/office/drawing/2014/main" id="{64236A13-2FB0-477F-8A34-BFCB5A7E40C6}"/>
            </a:ext>
          </a:extLst>
        </xdr:cNvPr>
        <xdr:cNvSpPr/>
      </xdr:nvSpPr>
      <xdr:spPr>
        <a:xfrm>
          <a:off x="20383500" y="11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91249</xdr:rowOff>
    </xdr:from>
    <xdr:to>
      <xdr:col>111</xdr:col>
      <xdr:colOff>177800</xdr:colOff>
      <xdr:row>64</xdr:row>
      <xdr:rowOff>97536</xdr:rowOff>
    </xdr:to>
    <xdr:cxnSp macro="">
      <xdr:nvCxnSpPr>
        <xdr:cNvPr id="560" name="直線コネクタ 559">
          <a:extLst>
            <a:ext uri="{FF2B5EF4-FFF2-40B4-BE49-F238E27FC236}">
              <a16:creationId xmlns:a16="http://schemas.microsoft.com/office/drawing/2014/main" id="{09F5D784-A3B2-426C-9510-F909F413FE27}"/>
            </a:ext>
          </a:extLst>
        </xdr:cNvPr>
        <xdr:cNvCxnSpPr/>
      </xdr:nvCxnSpPr>
      <xdr:spPr>
        <a:xfrm flipV="1">
          <a:off x="20434300" y="1106404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93028</xdr:rowOff>
    </xdr:from>
    <xdr:to>
      <xdr:col>102</xdr:col>
      <xdr:colOff>165100</xdr:colOff>
      <xdr:row>64</xdr:row>
      <xdr:rowOff>23178</xdr:rowOff>
    </xdr:to>
    <xdr:sp macro="" textlink="">
      <xdr:nvSpPr>
        <xdr:cNvPr id="561" name="楕円 560">
          <a:extLst>
            <a:ext uri="{FF2B5EF4-FFF2-40B4-BE49-F238E27FC236}">
              <a16:creationId xmlns:a16="http://schemas.microsoft.com/office/drawing/2014/main" id="{3C5DFA2E-859A-4315-A03B-C993FD491139}"/>
            </a:ext>
          </a:extLst>
        </xdr:cNvPr>
        <xdr:cNvSpPr/>
      </xdr:nvSpPr>
      <xdr:spPr>
        <a:xfrm>
          <a:off x="19494500" y="108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143828</xdr:rowOff>
    </xdr:from>
    <xdr:to>
      <xdr:col>107</xdr:col>
      <xdr:colOff>50800</xdr:colOff>
      <xdr:row>64</xdr:row>
      <xdr:rowOff>97536</xdr:rowOff>
    </xdr:to>
    <xdr:cxnSp macro="">
      <xdr:nvCxnSpPr>
        <xdr:cNvPr id="562" name="直線コネクタ 561">
          <a:extLst>
            <a:ext uri="{FF2B5EF4-FFF2-40B4-BE49-F238E27FC236}">
              <a16:creationId xmlns:a16="http://schemas.microsoft.com/office/drawing/2014/main" id="{E15C0518-0FCA-4074-A591-6CD6E8964B5A}"/>
            </a:ext>
          </a:extLst>
        </xdr:cNvPr>
        <xdr:cNvCxnSpPr/>
      </xdr:nvCxnSpPr>
      <xdr:spPr>
        <a:xfrm>
          <a:off x="19545300" y="10945178"/>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3" name="n_1aveValue【学校施設】&#10;一人当たり面積">
          <a:extLst>
            <a:ext uri="{FF2B5EF4-FFF2-40B4-BE49-F238E27FC236}">
              <a16:creationId xmlns:a16="http://schemas.microsoft.com/office/drawing/2014/main" id="{8D9F67A2-51F0-470E-8242-18CC15798CF4}"/>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4" name="n_2aveValue【学校施設】&#10;一人当たり面積">
          <a:extLst>
            <a:ext uri="{FF2B5EF4-FFF2-40B4-BE49-F238E27FC236}">
              <a16:creationId xmlns:a16="http://schemas.microsoft.com/office/drawing/2014/main" id="{182E7D6B-B005-424A-8C19-2027F2FB6AFD}"/>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5" name="n_3aveValue【学校施設】&#10;一人当たり面積">
          <a:extLst>
            <a:ext uri="{FF2B5EF4-FFF2-40B4-BE49-F238E27FC236}">
              <a16:creationId xmlns:a16="http://schemas.microsoft.com/office/drawing/2014/main" id="{F12BBBC7-0C9B-4234-95C6-76A040EEB086}"/>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133176</xdr:rowOff>
    </xdr:from>
    <xdr:ext cx="469744" cy="259045"/>
    <xdr:sp macro="" textlink="">
      <xdr:nvSpPr>
        <xdr:cNvPr id="566" name="n_1mainValue【学校施設】&#10;一人当たり面積">
          <a:extLst>
            <a:ext uri="{FF2B5EF4-FFF2-40B4-BE49-F238E27FC236}">
              <a16:creationId xmlns:a16="http://schemas.microsoft.com/office/drawing/2014/main" id="{0ED652F0-C165-477C-9D7D-7AD4B5A00EC1}"/>
            </a:ext>
          </a:extLst>
        </xdr:cNvPr>
        <xdr:cNvSpPr txBox="1"/>
      </xdr:nvSpPr>
      <xdr:spPr>
        <a:xfrm>
          <a:off x="21075727" y="11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139463</xdr:rowOff>
    </xdr:from>
    <xdr:ext cx="469744" cy="259045"/>
    <xdr:sp macro="" textlink="">
      <xdr:nvSpPr>
        <xdr:cNvPr id="567" name="n_2mainValue【学校施設】&#10;一人当たり面積">
          <a:extLst>
            <a:ext uri="{FF2B5EF4-FFF2-40B4-BE49-F238E27FC236}">
              <a16:creationId xmlns:a16="http://schemas.microsoft.com/office/drawing/2014/main" id="{5E7AFCB3-CB8D-48B2-8D95-67378563F23B}"/>
            </a:ext>
          </a:extLst>
        </xdr:cNvPr>
        <xdr:cNvSpPr txBox="1"/>
      </xdr:nvSpPr>
      <xdr:spPr>
        <a:xfrm>
          <a:off x="20199427" y="111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14305</xdr:rowOff>
    </xdr:from>
    <xdr:ext cx="469744" cy="259045"/>
    <xdr:sp macro="" textlink="">
      <xdr:nvSpPr>
        <xdr:cNvPr id="568" name="n_3mainValue【学校施設】&#10;一人当たり面積">
          <a:extLst>
            <a:ext uri="{FF2B5EF4-FFF2-40B4-BE49-F238E27FC236}">
              <a16:creationId xmlns:a16="http://schemas.microsoft.com/office/drawing/2014/main" id="{18D1E82C-B78F-4DDF-8261-6C901CE90ADF}"/>
            </a:ext>
          </a:extLst>
        </xdr:cNvPr>
        <xdr:cNvSpPr txBox="1"/>
      </xdr:nvSpPr>
      <xdr:spPr>
        <a:xfrm>
          <a:off x="19310427" y="109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B18B7BAF-86DE-464A-80EF-AD768D0CCC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DE9C42DD-A791-48B1-8015-E20791FA5D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5DD18E2A-B0AE-4246-AE9F-2EE92320016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21BD1C33-F747-4053-A31D-FE48226D78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8B324121-1AE2-4879-AFC4-52CF3177F6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557C7260-AB86-47A2-9CF4-7529F3A7FF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1273393-158E-4EDE-AC86-8D003C06D0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D630AFA8-12A9-4C38-BA2B-D110841B09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7B86ACEA-01F9-4169-8190-E2527DC4D2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7753930A-1B10-42B8-ACE1-F4E126722C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EF84E1E7-68CA-424E-B875-25FFE864F58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79C74809-A7F6-4F09-ACAA-A4038F3338C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F5C6BD54-807E-4879-B805-ECAD9877385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841E59F8-B13B-43F9-B71F-B321965A5B1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FF1FF135-07D8-4AC1-AB3E-14C8FD19CC5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91A3281D-8A6A-412A-BC25-E587F803E8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E6C23462-3F0F-4F9B-A98D-1A19C248FD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10E86794-9712-4E11-9BB7-AD09E20BEF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407B1CCC-A015-487B-82F5-854E100EEBA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A7B6BE26-0DB2-4F4A-A573-9EE9CD9867E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D95A6A90-9A93-417A-AD41-4FB0D9E1674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138C62D-1B2A-4EC9-BA62-6A1B1B8F5B1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2B2D9AB6-67C4-470F-AFE4-0B2865C449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9CCE0621-B880-443F-A8F1-F7DE3D84092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7BAB35A5-87F4-4F86-BE78-ECC5A8A157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4" name="直線コネクタ 593">
          <a:extLst>
            <a:ext uri="{FF2B5EF4-FFF2-40B4-BE49-F238E27FC236}">
              <a16:creationId xmlns:a16="http://schemas.microsoft.com/office/drawing/2014/main" id="{4C7FB77B-4CAA-4172-9F50-CA946CDC33C6}"/>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5" name="【児童館】&#10;有形固定資産減価償却率最小値テキスト">
          <a:extLst>
            <a:ext uri="{FF2B5EF4-FFF2-40B4-BE49-F238E27FC236}">
              <a16:creationId xmlns:a16="http://schemas.microsoft.com/office/drawing/2014/main" id="{CDA51EDB-6593-4E7A-95AA-126C27DC4E57}"/>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96" name="直線コネクタ 595">
          <a:extLst>
            <a:ext uri="{FF2B5EF4-FFF2-40B4-BE49-F238E27FC236}">
              <a16:creationId xmlns:a16="http://schemas.microsoft.com/office/drawing/2014/main" id="{A8C2576D-F940-454D-B21D-4E29436FD10A}"/>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1D75787F-2A7D-4548-8CEA-D69C70848DD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F8DB675D-4F92-4A2C-AB5D-62BD42C7312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99" name="【児童館】&#10;有形固定資産減価償却率平均値テキスト">
          <a:extLst>
            <a:ext uri="{FF2B5EF4-FFF2-40B4-BE49-F238E27FC236}">
              <a16:creationId xmlns:a16="http://schemas.microsoft.com/office/drawing/2014/main" id="{75FA9BE8-4F96-4A48-AFAC-88851EC56CD2}"/>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0" name="フローチャート: 判断 599">
          <a:extLst>
            <a:ext uri="{FF2B5EF4-FFF2-40B4-BE49-F238E27FC236}">
              <a16:creationId xmlns:a16="http://schemas.microsoft.com/office/drawing/2014/main" id="{44FE1F3B-0761-40FD-A3D9-1F7E8F228ED2}"/>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1" name="フローチャート: 判断 600">
          <a:extLst>
            <a:ext uri="{FF2B5EF4-FFF2-40B4-BE49-F238E27FC236}">
              <a16:creationId xmlns:a16="http://schemas.microsoft.com/office/drawing/2014/main" id="{8DFA926A-3A76-49BE-9E61-C733FECEF6EF}"/>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2" name="フローチャート: 判断 601">
          <a:extLst>
            <a:ext uri="{FF2B5EF4-FFF2-40B4-BE49-F238E27FC236}">
              <a16:creationId xmlns:a16="http://schemas.microsoft.com/office/drawing/2014/main" id="{5D942A75-C6DA-4119-AA3A-800F5CA896CE}"/>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3" name="フローチャート: 判断 602">
          <a:extLst>
            <a:ext uri="{FF2B5EF4-FFF2-40B4-BE49-F238E27FC236}">
              <a16:creationId xmlns:a16="http://schemas.microsoft.com/office/drawing/2014/main" id="{A177931F-3A06-4B82-BF66-1BE5B0929FD8}"/>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49B496D4-BA05-4923-BA60-5B3393AB5FB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CEA6F035-E59D-4624-9688-56C9BEEB0C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8C389C8-7AB6-4BCC-8696-F9F9A64B9F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2E5A0EE-6C04-4ABE-A061-C968567FF2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9A34673-3AA9-425C-AFC7-EC774B07DC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103232</xdr:rowOff>
    </xdr:from>
    <xdr:to>
      <xdr:col>85</xdr:col>
      <xdr:colOff>177800</xdr:colOff>
      <xdr:row>78</xdr:row>
      <xdr:rowOff>33382</xdr:rowOff>
    </xdr:to>
    <xdr:sp macro="" textlink="">
      <xdr:nvSpPr>
        <xdr:cNvPr id="609" name="楕円 608">
          <a:extLst>
            <a:ext uri="{FF2B5EF4-FFF2-40B4-BE49-F238E27FC236}">
              <a16:creationId xmlns:a16="http://schemas.microsoft.com/office/drawing/2014/main" id="{4CF34750-F27D-412E-B6E2-F7BC950E2642}"/>
            </a:ext>
          </a:extLst>
        </xdr:cNvPr>
        <xdr:cNvSpPr/>
      </xdr:nvSpPr>
      <xdr:spPr>
        <a:xfrm>
          <a:off x="162687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18159</xdr:rowOff>
    </xdr:from>
    <xdr:ext cx="405111" cy="259045"/>
    <xdr:sp macro="" textlink="">
      <xdr:nvSpPr>
        <xdr:cNvPr id="610" name="【児童館】&#10;有形固定資産減価償却率該当値テキスト">
          <a:extLst>
            <a:ext uri="{FF2B5EF4-FFF2-40B4-BE49-F238E27FC236}">
              <a16:creationId xmlns:a16="http://schemas.microsoft.com/office/drawing/2014/main" id="{10D4F25F-CC0E-43F1-BB05-08557E57B910}"/>
            </a:ext>
          </a:extLst>
        </xdr:cNvPr>
        <xdr:cNvSpPr txBox="1"/>
      </xdr:nvSpPr>
      <xdr:spPr>
        <a:xfrm>
          <a:off x="16357600" y="1321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122827</xdr:rowOff>
    </xdr:from>
    <xdr:to>
      <xdr:col>81</xdr:col>
      <xdr:colOff>101600</xdr:colOff>
      <xdr:row>78</xdr:row>
      <xdr:rowOff>52977</xdr:rowOff>
    </xdr:to>
    <xdr:sp macro="" textlink="">
      <xdr:nvSpPr>
        <xdr:cNvPr id="611" name="楕円 610">
          <a:extLst>
            <a:ext uri="{FF2B5EF4-FFF2-40B4-BE49-F238E27FC236}">
              <a16:creationId xmlns:a16="http://schemas.microsoft.com/office/drawing/2014/main" id="{9A187EC6-2B54-4CE9-B2D9-BC4178A4E3A6}"/>
            </a:ext>
          </a:extLst>
        </xdr:cNvPr>
        <xdr:cNvSpPr/>
      </xdr:nvSpPr>
      <xdr:spPr>
        <a:xfrm>
          <a:off x="15430500" y="133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154032</xdr:rowOff>
    </xdr:from>
    <xdr:to>
      <xdr:col>85</xdr:col>
      <xdr:colOff>127000</xdr:colOff>
      <xdr:row>78</xdr:row>
      <xdr:rowOff>2177</xdr:rowOff>
    </xdr:to>
    <xdr:cxnSp macro="">
      <xdr:nvCxnSpPr>
        <xdr:cNvPr id="612" name="直線コネクタ 611">
          <a:extLst>
            <a:ext uri="{FF2B5EF4-FFF2-40B4-BE49-F238E27FC236}">
              <a16:creationId xmlns:a16="http://schemas.microsoft.com/office/drawing/2014/main" id="{11A0BF93-6065-4987-9C45-4CDF007774E9}"/>
            </a:ext>
          </a:extLst>
        </xdr:cNvPr>
        <xdr:cNvCxnSpPr/>
      </xdr:nvCxnSpPr>
      <xdr:spPr>
        <a:xfrm flipV="1">
          <a:off x="15481300" y="133556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140788</xdr:rowOff>
    </xdr:from>
    <xdr:to>
      <xdr:col>76</xdr:col>
      <xdr:colOff>165100</xdr:colOff>
      <xdr:row>78</xdr:row>
      <xdr:rowOff>70938</xdr:rowOff>
    </xdr:to>
    <xdr:sp macro="" textlink="">
      <xdr:nvSpPr>
        <xdr:cNvPr id="613" name="楕円 612">
          <a:extLst>
            <a:ext uri="{FF2B5EF4-FFF2-40B4-BE49-F238E27FC236}">
              <a16:creationId xmlns:a16="http://schemas.microsoft.com/office/drawing/2014/main" id="{A0221461-4E4B-4F3B-A434-5B6C6D33DDDF}"/>
            </a:ext>
          </a:extLst>
        </xdr:cNvPr>
        <xdr:cNvSpPr/>
      </xdr:nvSpPr>
      <xdr:spPr>
        <a:xfrm>
          <a:off x="14541500" y="133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xdr:rowOff>
    </xdr:from>
    <xdr:to>
      <xdr:col>81</xdr:col>
      <xdr:colOff>50800</xdr:colOff>
      <xdr:row>78</xdr:row>
      <xdr:rowOff>20138</xdr:rowOff>
    </xdr:to>
    <xdr:cxnSp macro="">
      <xdr:nvCxnSpPr>
        <xdr:cNvPr id="614" name="直線コネクタ 613">
          <a:extLst>
            <a:ext uri="{FF2B5EF4-FFF2-40B4-BE49-F238E27FC236}">
              <a16:creationId xmlns:a16="http://schemas.microsoft.com/office/drawing/2014/main" id="{7A9703E9-BB7C-47F0-9DB4-9A493F74707C}"/>
            </a:ext>
          </a:extLst>
        </xdr:cNvPr>
        <xdr:cNvCxnSpPr/>
      </xdr:nvCxnSpPr>
      <xdr:spPr>
        <a:xfrm flipV="1">
          <a:off x="14592300" y="133752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160382</xdr:rowOff>
    </xdr:from>
    <xdr:to>
      <xdr:col>72</xdr:col>
      <xdr:colOff>38100</xdr:colOff>
      <xdr:row>78</xdr:row>
      <xdr:rowOff>90532</xdr:rowOff>
    </xdr:to>
    <xdr:sp macro="" textlink="">
      <xdr:nvSpPr>
        <xdr:cNvPr id="615" name="楕円 614">
          <a:extLst>
            <a:ext uri="{FF2B5EF4-FFF2-40B4-BE49-F238E27FC236}">
              <a16:creationId xmlns:a16="http://schemas.microsoft.com/office/drawing/2014/main" id="{67183EE7-3414-43A9-8CFF-CB7D6B63A2CC}"/>
            </a:ext>
          </a:extLst>
        </xdr:cNvPr>
        <xdr:cNvSpPr/>
      </xdr:nvSpPr>
      <xdr:spPr>
        <a:xfrm>
          <a:off x="13652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20138</xdr:rowOff>
    </xdr:from>
    <xdr:to>
      <xdr:col>76</xdr:col>
      <xdr:colOff>114300</xdr:colOff>
      <xdr:row>78</xdr:row>
      <xdr:rowOff>39732</xdr:rowOff>
    </xdr:to>
    <xdr:cxnSp macro="">
      <xdr:nvCxnSpPr>
        <xdr:cNvPr id="616" name="直線コネクタ 615">
          <a:extLst>
            <a:ext uri="{FF2B5EF4-FFF2-40B4-BE49-F238E27FC236}">
              <a16:creationId xmlns:a16="http://schemas.microsoft.com/office/drawing/2014/main" id="{AD35C95A-DAA2-49B7-A6E0-6C66F6C92D20}"/>
            </a:ext>
          </a:extLst>
        </xdr:cNvPr>
        <xdr:cNvCxnSpPr/>
      </xdr:nvCxnSpPr>
      <xdr:spPr>
        <a:xfrm flipV="1">
          <a:off x="13703300" y="1339323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17" name="n_1aveValue【児童館】&#10;有形固定資産減価償却率">
          <a:extLst>
            <a:ext uri="{FF2B5EF4-FFF2-40B4-BE49-F238E27FC236}">
              <a16:creationId xmlns:a16="http://schemas.microsoft.com/office/drawing/2014/main" id="{311E4D23-E169-4DA2-8024-99F5D8989C83}"/>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618" name="n_2aveValue【児童館】&#10;有形固定資産減価償却率">
          <a:extLst>
            <a:ext uri="{FF2B5EF4-FFF2-40B4-BE49-F238E27FC236}">
              <a16:creationId xmlns:a16="http://schemas.microsoft.com/office/drawing/2014/main" id="{CBDA160B-848A-4375-AB1E-CD4198236858}"/>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19" name="n_3aveValue【児童館】&#10;有形固定資産減価償却率">
          <a:extLst>
            <a:ext uri="{FF2B5EF4-FFF2-40B4-BE49-F238E27FC236}">
              <a16:creationId xmlns:a16="http://schemas.microsoft.com/office/drawing/2014/main" id="{EEB6D675-F637-49B1-BBCA-858B71EBD216}"/>
            </a:ext>
          </a:extLst>
        </xdr:cNvPr>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69504</xdr:rowOff>
    </xdr:from>
    <xdr:ext cx="405111" cy="259045"/>
    <xdr:sp macro="" textlink="">
      <xdr:nvSpPr>
        <xdr:cNvPr id="620" name="n_1mainValue【児童館】&#10;有形固定資産減価償却率">
          <a:extLst>
            <a:ext uri="{FF2B5EF4-FFF2-40B4-BE49-F238E27FC236}">
              <a16:creationId xmlns:a16="http://schemas.microsoft.com/office/drawing/2014/main" id="{C050C237-F09A-4D79-94D8-B952DDA87A73}"/>
            </a:ext>
          </a:extLst>
        </xdr:cNvPr>
        <xdr:cNvSpPr txBox="1"/>
      </xdr:nvSpPr>
      <xdr:spPr>
        <a:xfrm>
          <a:off x="1526604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87465</xdr:rowOff>
    </xdr:from>
    <xdr:ext cx="405111" cy="259045"/>
    <xdr:sp macro="" textlink="">
      <xdr:nvSpPr>
        <xdr:cNvPr id="621" name="n_2mainValue【児童館】&#10;有形固定資産減価償却率">
          <a:extLst>
            <a:ext uri="{FF2B5EF4-FFF2-40B4-BE49-F238E27FC236}">
              <a16:creationId xmlns:a16="http://schemas.microsoft.com/office/drawing/2014/main" id="{0B012900-6437-4DB0-99AE-FEC948D6BC2C}"/>
            </a:ext>
          </a:extLst>
        </xdr:cNvPr>
        <xdr:cNvSpPr txBox="1"/>
      </xdr:nvSpPr>
      <xdr:spPr>
        <a:xfrm>
          <a:off x="14389744" y="1311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107059</xdr:rowOff>
    </xdr:from>
    <xdr:ext cx="405111" cy="259045"/>
    <xdr:sp macro="" textlink="">
      <xdr:nvSpPr>
        <xdr:cNvPr id="622" name="n_3mainValue【児童館】&#10;有形固定資産減価償却率">
          <a:extLst>
            <a:ext uri="{FF2B5EF4-FFF2-40B4-BE49-F238E27FC236}">
              <a16:creationId xmlns:a16="http://schemas.microsoft.com/office/drawing/2014/main" id="{76168F69-E8D3-49AF-B440-703834151730}"/>
            </a:ext>
          </a:extLst>
        </xdr:cNvPr>
        <xdr:cNvSpPr txBox="1"/>
      </xdr:nvSpPr>
      <xdr:spPr>
        <a:xfrm>
          <a:off x="13500744" y="1313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DCF73F87-2328-4F5C-9E91-C285031EB8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50046CD3-F40A-47F8-A5DC-FDE63A0ABD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48B6B0F5-391E-4346-B779-A040E5026C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3D0251A0-7F11-45AB-A322-55ED9904C4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DE14AA4E-745A-4ED0-AB4A-96D38899C4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C086127A-D7E9-42DB-BE87-F1750E4C37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A8A0AA45-A293-4053-B332-83B3389524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CBF5AA8F-BE95-4E87-AF9D-57C53BFF11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9BEA0DCE-0083-4034-BBBE-D19D1BF376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937EF217-8F93-465E-AC9E-F4B4C0B0D2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EA69FFF9-EA8A-4005-92A1-E21D951C816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263C5805-133C-4F47-929A-EBBAA8B7C8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C626BD88-DCE6-449D-B329-AF1B61C3E90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FC6E95AA-0B4F-4A7C-AF62-3C9F832AC56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A257C503-7457-4E90-9562-35FD1938BA3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51A55925-4557-4862-8B5B-0618655EEA0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80B8BA8A-0F40-426F-A9F8-2DFF9434142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E41532C9-4975-4DD4-BD4C-0511C02F3ED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97117635-46BD-4CBC-B8F7-6382CDDF047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901C36A4-46D3-4113-8024-186C5DF393F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2F1D2BE0-EDC5-4580-8317-0003EEAA35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942D1B25-4F2B-4015-8931-CDDA41E639C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35B71B33-00BB-4400-89B3-052CC8184C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46" name="直線コネクタ 645">
          <a:extLst>
            <a:ext uri="{FF2B5EF4-FFF2-40B4-BE49-F238E27FC236}">
              <a16:creationId xmlns:a16="http://schemas.microsoft.com/office/drawing/2014/main" id="{10538413-26EA-4D5D-95C1-553BB52E6C7D}"/>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47" name="【児童館】&#10;一人当たり面積最小値テキスト">
          <a:extLst>
            <a:ext uri="{FF2B5EF4-FFF2-40B4-BE49-F238E27FC236}">
              <a16:creationId xmlns:a16="http://schemas.microsoft.com/office/drawing/2014/main" id="{48FA80FD-95FE-4F64-8A17-376DD2D94A88}"/>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48" name="直線コネクタ 647">
          <a:extLst>
            <a:ext uri="{FF2B5EF4-FFF2-40B4-BE49-F238E27FC236}">
              <a16:creationId xmlns:a16="http://schemas.microsoft.com/office/drawing/2014/main" id="{C185A40E-017B-4328-BF00-4D97B69DA6B6}"/>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49" name="【児童館】&#10;一人当たり面積最大値テキスト">
          <a:extLst>
            <a:ext uri="{FF2B5EF4-FFF2-40B4-BE49-F238E27FC236}">
              <a16:creationId xmlns:a16="http://schemas.microsoft.com/office/drawing/2014/main" id="{9DF0BE19-E56C-4A0F-A9D2-8661E3D8F024}"/>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0" name="直線コネクタ 649">
          <a:extLst>
            <a:ext uri="{FF2B5EF4-FFF2-40B4-BE49-F238E27FC236}">
              <a16:creationId xmlns:a16="http://schemas.microsoft.com/office/drawing/2014/main" id="{2876BF78-A273-41E7-B7FD-D2E028AB03A8}"/>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51" name="【児童館】&#10;一人当たり面積平均値テキスト">
          <a:extLst>
            <a:ext uri="{FF2B5EF4-FFF2-40B4-BE49-F238E27FC236}">
              <a16:creationId xmlns:a16="http://schemas.microsoft.com/office/drawing/2014/main" id="{C890D42C-4957-4025-8383-C1AF0A2184A7}"/>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2" name="フローチャート: 判断 651">
          <a:extLst>
            <a:ext uri="{FF2B5EF4-FFF2-40B4-BE49-F238E27FC236}">
              <a16:creationId xmlns:a16="http://schemas.microsoft.com/office/drawing/2014/main" id="{1F6C7695-332A-4208-ABA7-A0003685DE85}"/>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3" name="フローチャート: 判断 652">
          <a:extLst>
            <a:ext uri="{FF2B5EF4-FFF2-40B4-BE49-F238E27FC236}">
              <a16:creationId xmlns:a16="http://schemas.microsoft.com/office/drawing/2014/main" id="{243523C0-CEC5-4BC9-8CB2-45CDD92CC73E}"/>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4" name="フローチャート: 判断 653">
          <a:extLst>
            <a:ext uri="{FF2B5EF4-FFF2-40B4-BE49-F238E27FC236}">
              <a16:creationId xmlns:a16="http://schemas.microsoft.com/office/drawing/2014/main" id="{CB44B103-E676-4D09-A219-B882F19C03ED}"/>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5" name="フローチャート: 判断 654">
          <a:extLst>
            <a:ext uri="{FF2B5EF4-FFF2-40B4-BE49-F238E27FC236}">
              <a16:creationId xmlns:a16="http://schemas.microsoft.com/office/drawing/2014/main" id="{F2B4E860-A793-4F98-B4D7-4998AA463B9D}"/>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2580E79-00A3-44EB-A5F2-AC8BE57B79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4260699-223D-4EE2-B44E-50EDF025AD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28AC3A4-332B-4350-9CA2-351C728971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7EB2C3A-DA1C-46DC-9A2D-A9EE57F18F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0CEA6E9-9CE4-4B26-9575-C0FABA4AE3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楕円 660">
          <a:extLst>
            <a:ext uri="{FF2B5EF4-FFF2-40B4-BE49-F238E27FC236}">
              <a16:creationId xmlns:a16="http://schemas.microsoft.com/office/drawing/2014/main" id="{CE836928-2E17-49BC-8440-1B08B5175D74}"/>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62" name="【児童館】&#10;一人当たり面積該当値テキスト">
          <a:extLst>
            <a:ext uri="{FF2B5EF4-FFF2-40B4-BE49-F238E27FC236}">
              <a16:creationId xmlns:a16="http://schemas.microsoft.com/office/drawing/2014/main" id="{59563A0F-C22A-45E6-9427-9168A260AB27}"/>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166370</xdr:rowOff>
    </xdr:from>
    <xdr:to>
      <xdr:col>112</xdr:col>
      <xdr:colOff>38100</xdr:colOff>
      <xdr:row>84</xdr:row>
      <xdr:rowOff>96520</xdr:rowOff>
    </xdr:to>
    <xdr:sp macro="" textlink="">
      <xdr:nvSpPr>
        <xdr:cNvPr id="663" name="楕円 662">
          <a:extLst>
            <a:ext uri="{FF2B5EF4-FFF2-40B4-BE49-F238E27FC236}">
              <a16:creationId xmlns:a16="http://schemas.microsoft.com/office/drawing/2014/main" id="{09AEE42F-62ED-4B71-8319-D9228D3A2AF1}"/>
            </a:ext>
          </a:extLst>
        </xdr:cNvPr>
        <xdr:cNvSpPr/>
      </xdr:nvSpPr>
      <xdr:spPr>
        <a:xfrm>
          <a:off x="2127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45720</xdr:rowOff>
    </xdr:to>
    <xdr:cxnSp macro="">
      <xdr:nvCxnSpPr>
        <xdr:cNvPr id="664" name="直線コネクタ 663">
          <a:extLst>
            <a:ext uri="{FF2B5EF4-FFF2-40B4-BE49-F238E27FC236}">
              <a16:creationId xmlns:a16="http://schemas.microsoft.com/office/drawing/2014/main" id="{A261AADB-2957-4A0D-829F-3CBB03330BC4}"/>
            </a:ext>
          </a:extLst>
        </xdr:cNvPr>
        <xdr:cNvCxnSpPr/>
      </xdr:nvCxnSpPr>
      <xdr:spPr>
        <a:xfrm flipV="1">
          <a:off x="21323300" y="1443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665" name="楕円 664">
          <a:extLst>
            <a:ext uri="{FF2B5EF4-FFF2-40B4-BE49-F238E27FC236}">
              <a16:creationId xmlns:a16="http://schemas.microsoft.com/office/drawing/2014/main" id="{E70E7F30-7207-488F-8917-24307598535A}"/>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45720</xdr:rowOff>
    </xdr:from>
    <xdr:to>
      <xdr:col>111</xdr:col>
      <xdr:colOff>177800</xdr:colOff>
      <xdr:row>84</xdr:row>
      <xdr:rowOff>53339</xdr:rowOff>
    </xdr:to>
    <xdr:cxnSp macro="">
      <xdr:nvCxnSpPr>
        <xdr:cNvPr id="666" name="直線コネクタ 665">
          <a:extLst>
            <a:ext uri="{FF2B5EF4-FFF2-40B4-BE49-F238E27FC236}">
              <a16:creationId xmlns:a16="http://schemas.microsoft.com/office/drawing/2014/main" id="{ECF01B6C-99EB-4B34-B312-09F837EAF29A}"/>
            </a:ext>
          </a:extLst>
        </xdr:cNvPr>
        <xdr:cNvCxnSpPr/>
      </xdr:nvCxnSpPr>
      <xdr:spPr>
        <a:xfrm flipV="1">
          <a:off x="20434300" y="1444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667" name="楕円 666">
          <a:extLst>
            <a:ext uri="{FF2B5EF4-FFF2-40B4-BE49-F238E27FC236}">
              <a16:creationId xmlns:a16="http://schemas.microsoft.com/office/drawing/2014/main" id="{5D0EFB49-017C-4258-81AE-EFF1757C7BEC}"/>
            </a:ext>
          </a:extLst>
        </xdr:cNvPr>
        <xdr:cNvSpPr/>
      </xdr:nvSpPr>
      <xdr:spPr>
        <a:xfrm>
          <a:off x="19494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53339</xdr:rowOff>
    </xdr:to>
    <xdr:cxnSp macro="">
      <xdr:nvCxnSpPr>
        <xdr:cNvPr id="668" name="直線コネクタ 667">
          <a:extLst>
            <a:ext uri="{FF2B5EF4-FFF2-40B4-BE49-F238E27FC236}">
              <a16:creationId xmlns:a16="http://schemas.microsoft.com/office/drawing/2014/main" id="{16EF83A1-CEEA-4D58-9EEC-B65ADA6C8DB4}"/>
            </a:ext>
          </a:extLst>
        </xdr:cNvPr>
        <xdr:cNvCxnSpPr/>
      </xdr:nvCxnSpPr>
      <xdr:spPr>
        <a:xfrm>
          <a:off x="19545300" y="1445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69" name="n_1aveValue【児童館】&#10;一人当たり面積">
          <a:extLst>
            <a:ext uri="{FF2B5EF4-FFF2-40B4-BE49-F238E27FC236}">
              <a16:creationId xmlns:a16="http://schemas.microsoft.com/office/drawing/2014/main" id="{547ED75F-A39C-4D90-9712-99DD2A126C29}"/>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0" name="n_2aveValue【児童館】&#10;一人当たり面積">
          <a:extLst>
            <a:ext uri="{FF2B5EF4-FFF2-40B4-BE49-F238E27FC236}">
              <a16:creationId xmlns:a16="http://schemas.microsoft.com/office/drawing/2014/main" id="{5ED0F4F1-FBAD-4DFC-ABB0-3DBD2FEA08BE}"/>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71" name="n_3aveValue【児童館】&#10;一人当たり面積">
          <a:extLst>
            <a:ext uri="{FF2B5EF4-FFF2-40B4-BE49-F238E27FC236}">
              <a16:creationId xmlns:a16="http://schemas.microsoft.com/office/drawing/2014/main" id="{513B3A56-476D-4AEA-94B5-A63785AE38AE}"/>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87647</xdr:rowOff>
    </xdr:from>
    <xdr:ext cx="469744" cy="259045"/>
    <xdr:sp macro="" textlink="">
      <xdr:nvSpPr>
        <xdr:cNvPr id="672" name="n_1mainValue【児童館】&#10;一人当たり面積">
          <a:extLst>
            <a:ext uri="{FF2B5EF4-FFF2-40B4-BE49-F238E27FC236}">
              <a16:creationId xmlns:a16="http://schemas.microsoft.com/office/drawing/2014/main" id="{2C38173A-8D0C-4547-8209-6AEDE4D41F91}"/>
            </a:ext>
          </a:extLst>
        </xdr:cNvPr>
        <xdr:cNvSpPr txBox="1"/>
      </xdr:nvSpPr>
      <xdr:spPr>
        <a:xfrm>
          <a:off x="21075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673" name="n_2mainValue【児童館】&#10;一人当たり面積">
          <a:extLst>
            <a:ext uri="{FF2B5EF4-FFF2-40B4-BE49-F238E27FC236}">
              <a16:creationId xmlns:a16="http://schemas.microsoft.com/office/drawing/2014/main" id="{7A53F385-5011-442F-92BF-1F8A5A0E8AEB}"/>
            </a:ext>
          </a:extLst>
        </xdr:cNvPr>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674" name="n_3mainValue【児童館】&#10;一人当たり面積">
          <a:extLst>
            <a:ext uri="{FF2B5EF4-FFF2-40B4-BE49-F238E27FC236}">
              <a16:creationId xmlns:a16="http://schemas.microsoft.com/office/drawing/2014/main" id="{746F655A-8858-49A8-A948-CFE81C3E6DAB}"/>
            </a:ext>
          </a:extLst>
        </xdr:cNvPr>
        <xdr:cNvSpPr txBox="1"/>
      </xdr:nvSpPr>
      <xdr:spPr>
        <a:xfrm>
          <a:off x="19310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39C24FCE-B752-4B4F-8084-579FC23AC1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DE28B68-09A1-474D-8603-F03DEBDED3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A48AEF9C-C121-4F50-82F7-9C5D025806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217E88ED-E97A-4CEC-9EDE-89D79B988C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2A768D00-6ADF-4AB8-962A-942609B8AC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41E0C447-737D-42AA-BDE1-EE91043E31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A9863FC1-0B49-4E6C-8A94-A780444B47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4C74B207-E576-4F1A-8CD0-3DA35E63D8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3FA8B5E9-9DC6-4ED1-AEA5-CEB29F173C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EBC6EAA8-3032-4B3F-A1A1-E0AC8D09E3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id="{0FECC88E-C24D-439A-87D6-504B0AAF37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a:extLst>
            <a:ext uri="{FF2B5EF4-FFF2-40B4-BE49-F238E27FC236}">
              <a16:creationId xmlns:a16="http://schemas.microsoft.com/office/drawing/2014/main" id="{2CA3242A-7FCF-4365-BFBF-52C46EE8970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id="{50EC7AC0-0A40-4F3B-99DA-6CF824A209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id="{5985C11B-7B67-4F39-9BAF-CD910A7578C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id="{5371DD7D-F37E-4AF0-9A54-BBCEFB93CB8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id="{142DF967-191C-4A40-B233-0F08876DCD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id="{102BD423-1AEC-4AEE-B64B-14740F50489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id="{26CBA88A-1B55-4D14-82B8-C6BF04D7D0E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id="{5C9B5C2B-465A-47A6-84BA-17F4A4C09E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id="{2CF75025-1F11-4CBF-A7DE-537B5FE3B9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id="{B4293394-0C47-490A-8271-BABE5F2309E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a:extLst>
            <a:ext uri="{FF2B5EF4-FFF2-40B4-BE49-F238E27FC236}">
              <a16:creationId xmlns:a16="http://schemas.microsoft.com/office/drawing/2014/main" id="{E277327B-63EC-4FA0-AD58-CE57A726CBD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5337D7BF-51AE-462D-8CB3-DA3BC27C75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a:extLst>
            <a:ext uri="{FF2B5EF4-FFF2-40B4-BE49-F238E27FC236}">
              <a16:creationId xmlns:a16="http://schemas.microsoft.com/office/drawing/2014/main" id="{A9992907-CFC8-44B2-B519-765A922A442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a:extLst>
            <a:ext uri="{FF2B5EF4-FFF2-40B4-BE49-F238E27FC236}">
              <a16:creationId xmlns:a16="http://schemas.microsoft.com/office/drawing/2014/main" id="{FFD344F9-31D6-4874-93D3-4E2B948F52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0" name="直線コネクタ 699">
          <a:extLst>
            <a:ext uri="{FF2B5EF4-FFF2-40B4-BE49-F238E27FC236}">
              <a16:creationId xmlns:a16="http://schemas.microsoft.com/office/drawing/2014/main" id="{B2689CB3-1214-45E4-B6EF-A9CE034EB0FA}"/>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1" name="【公民館】&#10;有形固定資産減価償却率最小値テキスト">
          <a:extLst>
            <a:ext uri="{FF2B5EF4-FFF2-40B4-BE49-F238E27FC236}">
              <a16:creationId xmlns:a16="http://schemas.microsoft.com/office/drawing/2014/main" id="{C89C0CF4-9C33-4C47-BF4F-9DA46F0EF7BB}"/>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2" name="直線コネクタ 701">
          <a:extLst>
            <a:ext uri="{FF2B5EF4-FFF2-40B4-BE49-F238E27FC236}">
              <a16:creationId xmlns:a16="http://schemas.microsoft.com/office/drawing/2014/main" id="{1E7D10F9-64D6-4E11-8652-C9701B21FF9E}"/>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公民館】&#10;有形固定資産減価償却率最大値テキスト">
          <a:extLst>
            <a:ext uri="{FF2B5EF4-FFF2-40B4-BE49-F238E27FC236}">
              <a16:creationId xmlns:a16="http://schemas.microsoft.com/office/drawing/2014/main" id="{AD3CA596-E51F-4826-9F60-C25857B51EC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a:extLst>
            <a:ext uri="{FF2B5EF4-FFF2-40B4-BE49-F238E27FC236}">
              <a16:creationId xmlns:a16="http://schemas.microsoft.com/office/drawing/2014/main" id="{E688444B-117C-4E1D-98E4-953AB8858AE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705" name="【公民館】&#10;有形固定資産減価償却率平均値テキスト">
          <a:extLst>
            <a:ext uri="{FF2B5EF4-FFF2-40B4-BE49-F238E27FC236}">
              <a16:creationId xmlns:a16="http://schemas.microsoft.com/office/drawing/2014/main" id="{0FF647FA-5EB0-4FB6-A42C-8C3B7C3AC5AB}"/>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6" name="フローチャート: 判断 705">
          <a:extLst>
            <a:ext uri="{FF2B5EF4-FFF2-40B4-BE49-F238E27FC236}">
              <a16:creationId xmlns:a16="http://schemas.microsoft.com/office/drawing/2014/main" id="{58F38E7D-A100-43A7-BAB8-D0D74C6D8395}"/>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7" name="フローチャート: 判断 706">
          <a:extLst>
            <a:ext uri="{FF2B5EF4-FFF2-40B4-BE49-F238E27FC236}">
              <a16:creationId xmlns:a16="http://schemas.microsoft.com/office/drawing/2014/main" id="{661C058B-FD51-4710-AF9A-05FD1C78E88F}"/>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8" name="フローチャート: 判断 707">
          <a:extLst>
            <a:ext uri="{FF2B5EF4-FFF2-40B4-BE49-F238E27FC236}">
              <a16:creationId xmlns:a16="http://schemas.microsoft.com/office/drawing/2014/main" id="{67F31CB7-4604-4604-A772-806C9738A984}"/>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09" name="フローチャート: 判断 708">
          <a:extLst>
            <a:ext uri="{FF2B5EF4-FFF2-40B4-BE49-F238E27FC236}">
              <a16:creationId xmlns:a16="http://schemas.microsoft.com/office/drawing/2014/main" id="{4230DC2A-3E17-483F-843A-6AEFC2629D05}"/>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2DAF49DA-DBFC-457B-A136-1BA5EDEF07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A4B49215-648E-46D3-A579-AAEEB822F5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CFD5B2ED-232F-4DDE-8576-DBAD8F27AE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BEDF42E4-FFFB-4A94-B3FA-8894065D93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EF22E094-6A91-4C15-925C-40555E5FDB2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715" name="楕円 714">
          <a:extLst>
            <a:ext uri="{FF2B5EF4-FFF2-40B4-BE49-F238E27FC236}">
              <a16:creationId xmlns:a16="http://schemas.microsoft.com/office/drawing/2014/main" id="{D49E0377-780A-4668-A129-1B865B27F515}"/>
            </a:ext>
          </a:extLst>
        </xdr:cNvPr>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716" name="【公民館】&#10;有形固定資産減価償却率該当値テキスト">
          <a:extLst>
            <a:ext uri="{FF2B5EF4-FFF2-40B4-BE49-F238E27FC236}">
              <a16:creationId xmlns:a16="http://schemas.microsoft.com/office/drawing/2014/main" id="{AA849E7C-903C-4F09-B638-E4477807C6FE}"/>
            </a:ext>
          </a:extLst>
        </xdr:cNvPr>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717" name="楕円 716">
          <a:extLst>
            <a:ext uri="{FF2B5EF4-FFF2-40B4-BE49-F238E27FC236}">
              <a16:creationId xmlns:a16="http://schemas.microsoft.com/office/drawing/2014/main" id="{3B330B18-B8D8-44D2-AB0B-0B847E0C9FD3}"/>
            </a:ext>
          </a:extLst>
        </xdr:cNvPr>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105</xdr:row>
      <xdr:rowOff>162742</xdr:rowOff>
    </xdr:to>
    <xdr:cxnSp macro="">
      <xdr:nvCxnSpPr>
        <xdr:cNvPr id="718" name="直線コネクタ 717">
          <a:extLst>
            <a:ext uri="{FF2B5EF4-FFF2-40B4-BE49-F238E27FC236}">
              <a16:creationId xmlns:a16="http://schemas.microsoft.com/office/drawing/2014/main" id="{A5F699F3-DC9B-4008-9565-A91274B9B26E}"/>
            </a:ext>
          </a:extLst>
        </xdr:cNvPr>
        <xdr:cNvCxnSpPr/>
      </xdr:nvCxnSpPr>
      <xdr:spPr>
        <a:xfrm>
          <a:off x="15481300" y="17942923"/>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719" name="楕円 718">
          <a:extLst>
            <a:ext uri="{FF2B5EF4-FFF2-40B4-BE49-F238E27FC236}">
              <a16:creationId xmlns:a16="http://schemas.microsoft.com/office/drawing/2014/main" id="{34597B28-C47B-43FA-8488-ABB027F64A86}"/>
            </a:ext>
          </a:extLst>
        </xdr:cNvPr>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104</xdr:row>
      <xdr:rowOff>112123</xdr:rowOff>
    </xdr:to>
    <xdr:cxnSp macro="">
      <xdr:nvCxnSpPr>
        <xdr:cNvPr id="720" name="直線コネクタ 719">
          <a:extLst>
            <a:ext uri="{FF2B5EF4-FFF2-40B4-BE49-F238E27FC236}">
              <a16:creationId xmlns:a16="http://schemas.microsoft.com/office/drawing/2014/main" id="{E3D59584-4939-4510-9FD5-3DF826E783C0}"/>
            </a:ext>
          </a:extLst>
        </xdr:cNvPr>
        <xdr:cNvCxnSpPr/>
      </xdr:nvCxnSpPr>
      <xdr:spPr>
        <a:xfrm>
          <a:off x="14592300" y="17438370"/>
          <a:ext cx="889000" cy="50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36830</xdr:rowOff>
    </xdr:from>
    <xdr:to>
      <xdr:col>72</xdr:col>
      <xdr:colOff>38100</xdr:colOff>
      <xdr:row>101</xdr:row>
      <xdr:rowOff>138430</xdr:rowOff>
    </xdr:to>
    <xdr:sp macro="" textlink="">
      <xdr:nvSpPr>
        <xdr:cNvPr id="721" name="楕円 720">
          <a:extLst>
            <a:ext uri="{FF2B5EF4-FFF2-40B4-BE49-F238E27FC236}">
              <a16:creationId xmlns:a16="http://schemas.microsoft.com/office/drawing/2014/main" id="{CCA0909F-FC5A-4259-A1B8-D795F73B18D3}"/>
            </a:ext>
          </a:extLst>
        </xdr:cNvPr>
        <xdr:cNvSpPr/>
      </xdr:nvSpPr>
      <xdr:spPr>
        <a:xfrm>
          <a:off x="1365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121920</xdr:rowOff>
    </xdr:to>
    <xdr:cxnSp macro="">
      <xdr:nvCxnSpPr>
        <xdr:cNvPr id="722" name="直線コネクタ 721">
          <a:extLst>
            <a:ext uri="{FF2B5EF4-FFF2-40B4-BE49-F238E27FC236}">
              <a16:creationId xmlns:a16="http://schemas.microsoft.com/office/drawing/2014/main" id="{0756E32D-E94B-4F85-8C3F-BDD4C98FAF2A}"/>
            </a:ext>
          </a:extLst>
        </xdr:cNvPr>
        <xdr:cNvCxnSpPr/>
      </xdr:nvCxnSpPr>
      <xdr:spPr>
        <a:xfrm>
          <a:off x="13703300" y="17404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23" name="n_1aveValue【公民館】&#10;有形固定資産減価償却率">
          <a:extLst>
            <a:ext uri="{FF2B5EF4-FFF2-40B4-BE49-F238E27FC236}">
              <a16:creationId xmlns:a16="http://schemas.microsoft.com/office/drawing/2014/main" id="{75E91D44-823E-4F64-92F3-00647E267819}"/>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4" name="n_2aveValue【公民館】&#10;有形固定資産減価償却率">
          <a:extLst>
            <a:ext uri="{FF2B5EF4-FFF2-40B4-BE49-F238E27FC236}">
              <a16:creationId xmlns:a16="http://schemas.microsoft.com/office/drawing/2014/main" id="{7060935F-950E-46DB-B467-D9814D6FA56A}"/>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5" name="n_3aveValue【公民館】&#10;有形固定資産減価償却率">
          <a:extLst>
            <a:ext uri="{FF2B5EF4-FFF2-40B4-BE49-F238E27FC236}">
              <a16:creationId xmlns:a16="http://schemas.microsoft.com/office/drawing/2014/main" id="{58349243-1867-41E5-911E-F4E07B164328}"/>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154050</xdr:rowOff>
    </xdr:from>
    <xdr:ext cx="405111" cy="259045"/>
    <xdr:sp macro="" textlink="">
      <xdr:nvSpPr>
        <xdr:cNvPr id="726" name="n_1mainValue【公民館】&#10;有形固定資産減価償却率">
          <a:extLst>
            <a:ext uri="{FF2B5EF4-FFF2-40B4-BE49-F238E27FC236}">
              <a16:creationId xmlns:a16="http://schemas.microsoft.com/office/drawing/2014/main" id="{A7B72D4C-94EE-4624-87AE-3BA876CB2E9E}"/>
            </a:ext>
          </a:extLst>
        </xdr:cNvPr>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727" name="n_2mainValue【公民館】&#10;有形固定資産減価償却率">
          <a:extLst>
            <a:ext uri="{FF2B5EF4-FFF2-40B4-BE49-F238E27FC236}">
              <a16:creationId xmlns:a16="http://schemas.microsoft.com/office/drawing/2014/main" id="{D2936C7D-A689-4DCA-9A0D-EB4D3B64514C}"/>
            </a:ext>
          </a:extLst>
        </xdr:cNvPr>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154957</xdr:rowOff>
    </xdr:from>
    <xdr:ext cx="405111" cy="259045"/>
    <xdr:sp macro="" textlink="">
      <xdr:nvSpPr>
        <xdr:cNvPr id="728" name="n_3mainValue【公民館】&#10;有形固定資産減価償却率">
          <a:extLst>
            <a:ext uri="{FF2B5EF4-FFF2-40B4-BE49-F238E27FC236}">
              <a16:creationId xmlns:a16="http://schemas.microsoft.com/office/drawing/2014/main" id="{3D7FD679-6984-494F-9C28-4DBF11E0DDB9}"/>
            </a:ext>
          </a:extLst>
        </xdr:cNvPr>
        <xdr:cNvSpPr txBox="1"/>
      </xdr:nvSpPr>
      <xdr:spPr>
        <a:xfrm>
          <a:off x="13500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id="{345C3FB1-20E1-451A-89C2-518527E223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id="{FAB69B03-4A16-45D3-9784-5EB50198DC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id="{476781BF-25E4-4F2D-A075-6F76A1D4FF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id="{D9EDBD94-B932-457E-8982-FFEB7CA7E6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id="{2F3879E7-26C5-4BCC-B717-4480619B7D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id="{D373EF81-C31E-4FA1-A688-E3FF51CB47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id="{881A65BC-F353-4FC2-9E1E-8D00F0C755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id="{FE9E03E7-9163-4C65-B0F6-532142E32D6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id="{A652586A-0D15-4B80-B9E1-FCDB13F4D1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id="{5E2A36F8-D964-4E88-BB2B-0DDB96A91D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9" name="直線コネクタ 738">
          <a:extLst>
            <a:ext uri="{FF2B5EF4-FFF2-40B4-BE49-F238E27FC236}">
              <a16:creationId xmlns:a16="http://schemas.microsoft.com/office/drawing/2014/main" id="{9B735DFC-568A-4882-A233-7C5E3C8F4D8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0" name="テキスト ボックス 739">
          <a:extLst>
            <a:ext uri="{FF2B5EF4-FFF2-40B4-BE49-F238E27FC236}">
              <a16:creationId xmlns:a16="http://schemas.microsoft.com/office/drawing/2014/main" id="{4C1DF142-1987-475A-AC3C-A59F5E77A0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1" name="直線コネクタ 740">
          <a:extLst>
            <a:ext uri="{FF2B5EF4-FFF2-40B4-BE49-F238E27FC236}">
              <a16:creationId xmlns:a16="http://schemas.microsoft.com/office/drawing/2014/main" id="{93CFC7BA-A321-48FF-89A1-5A38F9466CC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2" name="テキスト ボックス 741">
          <a:extLst>
            <a:ext uri="{FF2B5EF4-FFF2-40B4-BE49-F238E27FC236}">
              <a16:creationId xmlns:a16="http://schemas.microsoft.com/office/drawing/2014/main" id="{42C074C9-E2DA-488E-ABBA-D586AD9404A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3" name="直線コネクタ 742">
          <a:extLst>
            <a:ext uri="{FF2B5EF4-FFF2-40B4-BE49-F238E27FC236}">
              <a16:creationId xmlns:a16="http://schemas.microsoft.com/office/drawing/2014/main" id="{851D4D69-5958-4E09-8429-F70DC701F7E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4" name="テキスト ボックス 743">
          <a:extLst>
            <a:ext uri="{FF2B5EF4-FFF2-40B4-BE49-F238E27FC236}">
              <a16:creationId xmlns:a16="http://schemas.microsoft.com/office/drawing/2014/main" id="{C1C4D582-8602-46BB-B78A-C0F3FE010E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5" name="直線コネクタ 744">
          <a:extLst>
            <a:ext uri="{FF2B5EF4-FFF2-40B4-BE49-F238E27FC236}">
              <a16:creationId xmlns:a16="http://schemas.microsoft.com/office/drawing/2014/main" id="{DEF8791B-B10D-47BC-AF0B-96CE09FF2C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6" name="テキスト ボックス 745">
          <a:extLst>
            <a:ext uri="{FF2B5EF4-FFF2-40B4-BE49-F238E27FC236}">
              <a16:creationId xmlns:a16="http://schemas.microsoft.com/office/drawing/2014/main" id="{23515A65-F710-4B04-A37E-C35B8ED9C1B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7" name="直線コネクタ 746">
          <a:extLst>
            <a:ext uri="{FF2B5EF4-FFF2-40B4-BE49-F238E27FC236}">
              <a16:creationId xmlns:a16="http://schemas.microsoft.com/office/drawing/2014/main" id="{83E182B4-5B90-4897-B9E1-139D618A4CC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8" name="テキスト ボックス 747">
          <a:extLst>
            <a:ext uri="{FF2B5EF4-FFF2-40B4-BE49-F238E27FC236}">
              <a16:creationId xmlns:a16="http://schemas.microsoft.com/office/drawing/2014/main" id="{EF6C33E6-535D-4A6C-87BC-878F641C6C7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a:extLst>
            <a:ext uri="{FF2B5EF4-FFF2-40B4-BE49-F238E27FC236}">
              <a16:creationId xmlns:a16="http://schemas.microsoft.com/office/drawing/2014/main" id="{6EDE813E-EE53-43CB-AE06-3F6B1FFDB9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a:extLst>
            <a:ext uri="{FF2B5EF4-FFF2-40B4-BE49-F238E27FC236}">
              <a16:creationId xmlns:a16="http://schemas.microsoft.com/office/drawing/2014/main" id="{77CD4AB4-9C59-44ED-85C2-5E12F52BD9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公民館】&#10;一人当たり面積グラフ枠">
          <a:extLst>
            <a:ext uri="{FF2B5EF4-FFF2-40B4-BE49-F238E27FC236}">
              <a16:creationId xmlns:a16="http://schemas.microsoft.com/office/drawing/2014/main" id="{8DBAAE92-9C76-4270-B934-DB6B1B7F40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2" name="直線コネクタ 751">
          <a:extLst>
            <a:ext uri="{FF2B5EF4-FFF2-40B4-BE49-F238E27FC236}">
              <a16:creationId xmlns:a16="http://schemas.microsoft.com/office/drawing/2014/main" id="{4FD2CF48-1167-4B26-8EA6-63478D10B0A7}"/>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3" name="【公民館】&#10;一人当たり面積最小値テキスト">
          <a:extLst>
            <a:ext uri="{FF2B5EF4-FFF2-40B4-BE49-F238E27FC236}">
              <a16:creationId xmlns:a16="http://schemas.microsoft.com/office/drawing/2014/main" id="{601D9D34-DB22-4B0B-A7A3-95FBC1FE9FC2}"/>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4" name="直線コネクタ 753">
          <a:extLst>
            <a:ext uri="{FF2B5EF4-FFF2-40B4-BE49-F238E27FC236}">
              <a16:creationId xmlns:a16="http://schemas.microsoft.com/office/drawing/2014/main" id="{10B51D3F-0CCB-4642-8524-796293971A9C}"/>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5" name="【公民館】&#10;一人当たり面積最大値テキスト">
          <a:extLst>
            <a:ext uri="{FF2B5EF4-FFF2-40B4-BE49-F238E27FC236}">
              <a16:creationId xmlns:a16="http://schemas.microsoft.com/office/drawing/2014/main" id="{F68A4C7D-6B25-4FCA-B409-84877895AC42}"/>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6" name="直線コネクタ 755">
          <a:extLst>
            <a:ext uri="{FF2B5EF4-FFF2-40B4-BE49-F238E27FC236}">
              <a16:creationId xmlns:a16="http://schemas.microsoft.com/office/drawing/2014/main" id="{A7C857B4-BF50-4EB4-9293-70F692CE48EF}"/>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57" name="【公民館】&#10;一人当たり面積平均値テキスト">
          <a:extLst>
            <a:ext uri="{FF2B5EF4-FFF2-40B4-BE49-F238E27FC236}">
              <a16:creationId xmlns:a16="http://schemas.microsoft.com/office/drawing/2014/main" id="{FF351233-0875-4AD4-9607-F895F0D424A6}"/>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8" name="フローチャート: 判断 757">
          <a:extLst>
            <a:ext uri="{FF2B5EF4-FFF2-40B4-BE49-F238E27FC236}">
              <a16:creationId xmlns:a16="http://schemas.microsoft.com/office/drawing/2014/main" id="{8BFAF7A7-93C1-4100-83F2-EF7D2A5A1561}"/>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59" name="フローチャート: 判断 758">
          <a:extLst>
            <a:ext uri="{FF2B5EF4-FFF2-40B4-BE49-F238E27FC236}">
              <a16:creationId xmlns:a16="http://schemas.microsoft.com/office/drawing/2014/main" id="{81045B25-7D69-4781-A313-579A151215F7}"/>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0" name="フローチャート: 判断 759">
          <a:extLst>
            <a:ext uri="{FF2B5EF4-FFF2-40B4-BE49-F238E27FC236}">
              <a16:creationId xmlns:a16="http://schemas.microsoft.com/office/drawing/2014/main" id="{8FD898F4-EBEA-4B87-B1C6-06BC663212EE}"/>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1" name="フローチャート: 判断 760">
          <a:extLst>
            <a:ext uri="{FF2B5EF4-FFF2-40B4-BE49-F238E27FC236}">
              <a16:creationId xmlns:a16="http://schemas.microsoft.com/office/drawing/2014/main" id="{8696F069-0DAF-432C-8B97-C663D90C43C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2DD67D06-B593-4E30-A89B-94C653140D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E7711C5-D714-4DA0-92E7-DB24530F59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2AF8284E-E49B-43BA-BAF2-B2A20CB4E3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D3CCC11-C2C3-4998-B3A2-6092A740C25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60389CD-8C01-4690-B369-BEA2492B4C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67" name="楕円 766">
          <a:extLst>
            <a:ext uri="{FF2B5EF4-FFF2-40B4-BE49-F238E27FC236}">
              <a16:creationId xmlns:a16="http://schemas.microsoft.com/office/drawing/2014/main" id="{01FEAD18-DB94-4889-81DC-9FDFD5114F71}"/>
            </a:ext>
          </a:extLst>
        </xdr:cNvPr>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97807</xdr:rowOff>
    </xdr:from>
    <xdr:ext cx="469744" cy="259045"/>
    <xdr:sp macro="" textlink="">
      <xdr:nvSpPr>
        <xdr:cNvPr id="768" name="【公民館】&#10;一人当たり面積該当値テキスト">
          <a:extLst>
            <a:ext uri="{FF2B5EF4-FFF2-40B4-BE49-F238E27FC236}">
              <a16:creationId xmlns:a16="http://schemas.microsoft.com/office/drawing/2014/main" id="{2535506D-A5AD-445E-87EB-9AB7D2ACA01A}"/>
            </a:ext>
          </a:extLst>
        </xdr:cNvPr>
        <xdr:cNvSpPr txBox="1"/>
      </xdr:nvSpPr>
      <xdr:spPr>
        <a:xfrm>
          <a:off x="22199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81026</xdr:rowOff>
    </xdr:from>
    <xdr:to>
      <xdr:col>112</xdr:col>
      <xdr:colOff>38100</xdr:colOff>
      <xdr:row>106</xdr:row>
      <xdr:rowOff>11176</xdr:rowOff>
    </xdr:to>
    <xdr:sp macro="" textlink="">
      <xdr:nvSpPr>
        <xdr:cNvPr id="769" name="楕円 768">
          <a:extLst>
            <a:ext uri="{FF2B5EF4-FFF2-40B4-BE49-F238E27FC236}">
              <a16:creationId xmlns:a16="http://schemas.microsoft.com/office/drawing/2014/main" id="{C98B9C9A-DB8E-4F88-B1B6-A944440CBD7A}"/>
            </a:ext>
          </a:extLst>
        </xdr:cNvPr>
        <xdr:cNvSpPr/>
      </xdr:nvSpPr>
      <xdr:spPr>
        <a:xfrm>
          <a:off x="212725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131826</xdr:rowOff>
    </xdr:to>
    <xdr:cxnSp macro="">
      <xdr:nvCxnSpPr>
        <xdr:cNvPr id="770" name="直線コネクタ 769">
          <a:extLst>
            <a:ext uri="{FF2B5EF4-FFF2-40B4-BE49-F238E27FC236}">
              <a16:creationId xmlns:a16="http://schemas.microsoft.com/office/drawing/2014/main" id="{91B75BB8-BB9D-406B-AD3E-33E1B6883996}"/>
            </a:ext>
          </a:extLst>
        </xdr:cNvPr>
        <xdr:cNvCxnSpPr/>
      </xdr:nvCxnSpPr>
      <xdr:spPr>
        <a:xfrm flipV="1">
          <a:off x="21323300" y="1812798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90932</xdr:rowOff>
    </xdr:from>
    <xdr:to>
      <xdr:col>107</xdr:col>
      <xdr:colOff>101600</xdr:colOff>
      <xdr:row>106</xdr:row>
      <xdr:rowOff>21082</xdr:rowOff>
    </xdr:to>
    <xdr:sp macro="" textlink="">
      <xdr:nvSpPr>
        <xdr:cNvPr id="771" name="楕円 770">
          <a:extLst>
            <a:ext uri="{FF2B5EF4-FFF2-40B4-BE49-F238E27FC236}">
              <a16:creationId xmlns:a16="http://schemas.microsoft.com/office/drawing/2014/main" id="{704E50EE-D93D-46D8-82AD-FC57FC4487C4}"/>
            </a:ext>
          </a:extLst>
        </xdr:cNvPr>
        <xdr:cNvSpPr/>
      </xdr:nvSpPr>
      <xdr:spPr>
        <a:xfrm>
          <a:off x="20383500" y="180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131826</xdr:rowOff>
    </xdr:from>
    <xdr:to>
      <xdr:col>111</xdr:col>
      <xdr:colOff>177800</xdr:colOff>
      <xdr:row>105</xdr:row>
      <xdr:rowOff>141732</xdr:rowOff>
    </xdr:to>
    <xdr:cxnSp macro="">
      <xdr:nvCxnSpPr>
        <xdr:cNvPr id="772" name="直線コネクタ 771">
          <a:extLst>
            <a:ext uri="{FF2B5EF4-FFF2-40B4-BE49-F238E27FC236}">
              <a16:creationId xmlns:a16="http://schemas.microsoft.com/office/drawing/2014/main" id="{EE1F5A0C-4F42-4D0A-8E99-43DF60D74B2E}"/>
            </a:ext>
          </a:extLst>
        </xdr:cNvPr>
        <xdr:cNvCxnSpPr/>
      </xdr:nvCxnSpPr>
      <xdr:spPr>
        <a:xfrm flipV="1">
          <a:off x="20434300" y="1813407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86361</xdr:rowOff>
    </xdr:from>
    <xdr:to>
      <xdr:col>102</xdr:col>
      <xdr:colOff>165100</xdr:colOff>
      <xdr:row>109</xdr:row>
      <xdr:rowOff>16511</xdr:rowOff>
    </xdr:to>
    <xdr:sp macro="" textlink="">
      <xdr:nvSpPr>
        <xdr:cNvPr id="773" name="楕円 772">
          <a:extLst>
            <a:ext uri="{FF2B5EF4-FFF2-40B4-BE49-F238E27FC236}">
              <a16:creationId xmlns:a16="http://schemas.microsoft.com/office/drawing/2014/main" id="{521D6EC1-B881-4A31-B166-0D345C19DB29}"/>
            </a:ext>
          </a:extLst>
        </xdr:cNvPr>
        <xdr:cNvSpPr/>
      </xdr:nvSpPr>
      <xdr:spPr>
        <a:xfrm>
          <a:off x="19494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141732</xdr:rowOff>
    </xdr:from>
    <xdr:to>
      <xdr:col>107</xdr:col>
      <xdr:colOff>50800</xdr:colOff>
      <xdr:row>108</xdr:row>
      <xdr:rowOff>137161</xdr:rowOff>
    </xdr:to>
    <xdr:cxnSp macro="">
      <xdr:nvCxnSpPr>
        <xdr:cNvPr id="774" name="直線コネクタ 773">
          <a:extLst>
            <a:ext uri="{FF2B5EF4-FFF2-40B4-BE49-F238E27FC236}">
              <a16:creationId xmlns:a16="http://schemas.microsoft.com/office/drawing/2014/main" id="{E9A31EC2-D25E-478A-8822-F4FB02ED64CB}"/>
            </a:ext>
          </a:extLst>
        </xdr:cNvPr>
        <xdr:cNvCxnSpPr/>
      </xdr:nvCxnSpPr>
      <xdr:spPr>
        <a:xfrm flipV="1">
          <a:off x="19545300" y="18143982"/>
          <a:ext cx="889000" cy="5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75" name="n_1aveValue【公民館】&#10;一人当たり面積">
          <a:extLst>
            <a:ext uri="{FF2B5EF4-FFF2-40B4-BE49-F238E27FC236}">
              <a16:creationId xmlns:a16="http://schemas.microsoft.com/office/drawing/2014/main" id="{17753AD1-A3FC-4467-9419-44BF89770EF8}"/>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76" name="n_2aveValue【公民館】&#10;一人当たり面積">
          <a:extLst>
            <a:ext uri="{FF2B5EF4-FFF2-40B4-BE49-F238E27FC236}">
              <a16:creationId xmlns:a16="http://schemas.microsoft.com/office/drawing/2014/main" id="{4D1D7984-5B5C-4BA8-900F-5B1D19AD3B6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77" name="n_3aveValue【公民館】&#10;一人当たり面積">
          <a:extLst>
            <a:ext uri="{FF2B5EF4-FFF2-40B4-BE49-F238E27FC236}">
              <a16:creationId xmlns:a16="http://schemas.microsoft.com/office/drawing/2014/main" id="{375208EF-A0D3-418C-A447-C5344FA3021D}"/>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27703</xdr:rowOff>
    </xdr:from>
    <xdr:ext cx="469744" cy="259045"/>
    <xdr:sp macro="" textlink="">
      <xdr:nvSpPr>
        <xdr:cNvPr id="778" name="n_1mainValue【公民館】&#10;一人当たり面積">
          <a:extLst>
            <a:ext uri="{FF2B5EF4-FFF2-40B4-BE49-F238E27FC236}">
              <a16:creationId xmlns:a16="http://schemas.microsoft.com/office/drawing/2014/main" id="{ECF87800-5280-4F0E-BE43-16DE73A7098C}"/>
            </a:ext>
          </a:extLst>
        </xdr:cNvPr>
        <xdr:cNvSpPr txBox="1"/>
      </xdr:nvSpPr>
      <xdr:spPr>
        <a:xfrm>
          <a:off x="21075727"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37609</xdr:rowOff>
    </xdr:from>
    <xdr:ext cx="469744" cy="259045"/>
    <xdr:sp macro="" textlink="">
      <xdr:nvSpPr>
        <xdr:cNvPr id="779" name="n_2mainValue【公民館】&#10;一人当たり面積">
          <a:extLst>
            <a:ext uri="{FF2B5EF4-FFF2-40B4-BE49-F238E27FC236}">
              <a16:creationId xmlns:a16="http://schemas.microsoft.com/office/drawing/2014/main" id="{28C4EE6B-1EB5-4FEB-8CC3-7FB5B2215EE5}"/>
            </a:ext>
          </a:extLst>
        </xdr:cNvPr>
        <xdr:cNvSpPr txBox="1"/>
      </xdr:nvSpPr>
      <xdr:spPr>
        <a:xfrm>
          <a:off x="20199427" y="1786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7638</xdr:rowOff>
    </xdr:from>
    <xdr:ext cx="469744" cy="259045"/>
    <xdr:sp macro="" textlink="">
      <xdr:nvSpPr>
        <xdr:cNvPr id="780" name="n_3mainValue【公民館】&#10;一人当たり面積">
          <a:extLst>
            <a:ext uri="{FF2B5EF4-FFF2-40B4-BE49-F238E27FC236}">
              <a16:creationId xmlns:a16="http://schemas.microsoft.com/office/drawing/2014/main" id="{E269F828-E178-47A8-AE07-2ACA8691F00B}"/>
            </a:ext>
          </a:extLst>
        </xdr:cNvPr>
        <xdr:cNvSpPr txBox="1"/>
      </xdr:nvSpPr>
      <xdr:spPr>
        <a:xfrm>
          <a:off x="19310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17302ED3-D561-495B-8582-6BEB737197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B45A6A45-E0A9-4057-A01E-02930D1D71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B0845EBF-DE00-4222-BDA7-B474C32290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類似団体と比較して特に有形固定資産減価償却率が高くなっている施設は、学校施設、児童館である。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83.2</a:t>
          </a:r>
          <a:r>
            <a:rPr kumimoji="1" lang="ja-JP" altLang="en-US" sz="1300">
              <a:latin typeface="ＭＳ Ｐゴシック" panose="020B0600070205080204" pitchFamily="50" charset="-128"/>
              <a:ea typeface="ＭＳ Ｐゴシック" panose="020B0600070205080204" pitchFamily="50" charset="-128"/>
            </a:rPr>
            <a:t>％となっており、児童館の一部は耐用年数を経過しつつあるため有形固定資産減価償却率が高くなっている。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大規模改修を行うなど、小学校を中心に老朽化対策に取り組んでいくこととしている。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84B1C3-78BF-4B2A-BB53-327E26B64F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151783-8E63-4B05-B0EC-849CB8296C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29C354-AA1C-43A8-B8B1-04E68BF51E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9D9FEA-5B3C-4A24-8B77-C06449B847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063F46-0F55-49F4-8C10-B37CDA962D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20A2B6-540D-4A3D-9BAC-CC2F927F8B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CCEDC6-4D40-45F7-B6B9-EAB129793E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81B59B-47C7-4189-AC02-953D6987F5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853515-0E6C-45BE-8223-D347422347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F8C3A9-9687-49B8-B82D-F41E40CEAE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6,925
6,923
139.42
5,897,370
5,826,072
68,812
3,105,964
6,501,849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23002D-8E49-4D85-8522-F4E6DDB313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9B5265-6BA6-4F13-ACCF-0B85DDCE75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CF560B-22AB-4F46-9C83-2F5EEF043E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4972E4-B0D2-462B-A607-9FC0EF6C90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922677-AE6C-472E-ABDC-1074A57FB8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4E5E15-80B5-4739-B3CB-6F98DEE154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8609D1-FD92-46D1-9939-50BCCE2387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F92EA3-FBCC-4218-810A-7CE09D4BF5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8D01BD-39B4-429A-A465-3F4A4F3EBD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3D3812-56AF-4D17-A85A-A6F2975A1F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B6F388-B2CF-4F94-8CF4-2655C36C93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A49F62-372B-4A98-B4B9-D4ED4D48BC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372064-EFAD-46C5-A4DF-DFF2B79CD6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E8A132-DD87-4A73-9FBD-6D33BD808D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35F17C-BEF6-4EAB-A3A5-8C8C3E4E95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ECB52A-532F-490D-BA8F-0CD25A27F6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F40B83-3B1E-48BC-B678-654F632790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DB7872-41BF-443F-A644-5C028A1B06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9EBC38-B6B8-47E0-ADAE-B3932E6073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C1A56EE-15C3-4D0B-B6C4-B2B2284BDA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76AAFE9-DB58-4B89-ADE5-D3567BD533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03D1622-54CF-49DE-BDA0-4215D78370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7461266-3224-4339-A04C-7E1D6151F6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15D7286-82C3-4BCA-8580-6C6AEE5D84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20AC34B-3937-4BDC-9BFB-1826DD1FE5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948D27A-9F48-4156-A36C-A2B6A520B5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82E8B77-A0E4-4FE2-B5CD-7409280208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86A7CA2-730D-4820-9D9B-A4EAFDFBA68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F47BF98-6B4B-4002-91D7-DCE094E76D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EF5C0508-5176-4257-8FF9-8C88632B1E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14F7424-3D46-4FD9-8496-970419AD74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FCAECE7-7944-438D-8102-F98BB1E2A1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117E359-5EC3-4E79-B471-87565E2F71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C5302C1-03CA-4614-8E86-BBE2B8B6FD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A6A060F-4B72-4954-8D1A-A858D78C3D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9D44870-AEF5-4586-A8EC-B62A6BEDF78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88CB555-39B8-4349-95F6-E4C063C3DF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680C479-40F6-4B12-9BD4-1F2D389AD5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2C68A77-7F4B-422F-A932-F0E87FDC36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67FFB6C-93EA-46E4-A440-8054C7B0A1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EC59CC2-49C9-49F5-BEAA-8543C20AA7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AD4C751-DA37-4B2E-9A37-83CCFB0962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57FB1F51-61D7-4352-8ADA-F009C5C612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DDDC4E43-B81D-4881-93FB-438024A462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93BB92E8-7C1B-4BE3-86F1-1EAA533AB2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9A1EE3B-BA96-42A6-84BD-CC683BA268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D75A2F27-2AD8-4166-9BEE-A0F57F8D31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2D7D7522-8B44-4FCB-B5F1-E349D15ECCD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767035D1-1B04-4B09-B331-4800927A9C7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1058D343-0CE0-4181-967B-7DF06D6161A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462579E7-43D4-401A-980C-CCF0179D9A1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8563BCD7-EC4E-4240-9D18-D8F8BE9AE8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2235E0C4-3F80-4D52-96EF-663B1A8640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695AC187-3BC2-45AF-B25B-D91066D209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587F6E04-7071-40F8-B578-28A0F367B0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775444F2-0A66-40F9-9798-836FD43FB67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5A4D28CC-680C-49B8-AEA3-D536905860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546893CD-74F7-453E-AD27-5D3BCA365B4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BDB1734-B0C8-4FA7-84E0-149953EAC0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D3127608-3077-481E-84F8-95867AD56A2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F052FE1-59DD-4B06-B5B0-ED5588E36E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2F929CF1-20A6-48FB-9145-A45E33CD0132}"/>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D6E1B203-7DCA-4454-8FFE-4A3D4D54CF85}"/>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D504BF81-6F13-419B-BE32-D72E4F5669BA}"/>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D8E8C819-4461-4185-8404-18C8B7D16F04}"/>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253BCB38-1CB2-4E33-A603-F18D412C2A4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6641CDC-383B-4C11-9E54-9861689B238F}"/>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5CE81708-59BE-4A8B-8E2A-D4137AAB7E71}"/>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9B005841-3C22-427B-A6CA-F39C6BCA91D5}"/>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8781B20D-A26E-4F82-916D-C4F3AC7DAFD5}"/>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2D2EE11E-519D-46CD-A90B-A8594A7A351A}"/>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DF8B7676-F7BF-45C0-A6B7-BBA18C598FF9}"/>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4CE4AD4B-A6DE-4B1B-AD31-FC2C1C928552}"/>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D07B84F-5EA4-49A5-94C5-BF8575EA3503}"/>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6ED11B3-4897-4827-BD58-64F0D06936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27881D5-AF9C-4D1A-987C-7997041620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7D2D08B-B2D1-4EEB-9BB4-72BD37314A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58A88BA-C087-486C-8804-5B33CFC32F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602F8DFF-FBCD-4911-AE77-3E7FBAC6BD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91" name="楕円 90">
          <a:extLst>
            <a:ext uri="{FF2B5EF4-FFF2-40B4-BE49-F238E27FC236}">
              <a16:creationId xmlns:a16="http://schemas.microsoft.com/office/drawing/2014/main" id="{0041ED62-5768-48D4-8E41-FDB5E5C6EB82}"/>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829E3EAA-D7A4-484A-ADF1-5C62BC122CB5}"/>
            </a:ext>
          </a:extLst>
        </xdr:cNvPr>
        <xdr:cNvSpPr txBox="1"/>
      </xdr:nvSpPr>
      <xdr:spPr>
        <a:xfrm>
          <a:off x="46736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93" name="楕円 92">
          <a:extLst>
            <a:ext uri="{FF2B5EF4-FFF2-40B4-BE49-F238E27FC236}">
              <a16:creationId xmlns:a16="http://schemas.microsoft.com/office/drawing/2014/main" id="{9EC01AB4-DBA4-4434-AC05-D3B191FA7A7F}"/>
            </a:ext>
          </a:extLst>
        </xdr:cNvPr>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97972</xdr:rowOff>
    </xdr:to>
    <xdr:cxnSp macro="">
      <xdr:nvCxnSpPr>
        <xdr:cNvPr id="94" name="直線コネクタ 93">
          <a:extLst>
            <a:ext uri="{FF2B5EF4-FFF2-40B4-BE49-F238E27FC236}">
              <a16:creationId xmlns:a16="http://schemas.microsoft.com/office/drawing/2014/main" id="{2A886380-8CD5-4F24-B77B-B2C63E51F36F}"/>
            </a:ext>
          </a:extLst>
        </xdr:cNvPr>
        <xdr:cNvCxnSpPr/>
      </xdr:nvCxnSpPr>
      <xdr:spPr>
        <a:xfrm>
          <a:off x="3797300" y="1016943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95" name="楕円 94">
          <a:extLst>
            <a:ext uri="{FF2B5EF4-FFF2-40B4-BE49-F238E27FC236}">
              <a16:creationId xmlns:a16="http://schemas.microsoft.com/office/drawing/2014/main" id="{CD040257-29CD-4493-91D1-E2FD126B16FA}"/>
            </a:ext>
          </a:extLst>
        </xdr:cNvPr>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89807</xdr:rowOff>
    </xdr:to>
    <xdr:cxnSp macro="">
      <xdr:nvCxnSpPr>
        <xdr:cNvPr id="96" name="直線コネクタ 95">
          <a:extLst>
            <a:ext uri="{FF2B5EF4-FFF2-40B4-BE49-F238E27FC236}">
              <a16:creationId xmlns:a16="http://schemas.microsoft.com/office/drawing/2014/main" id="{FB6CF617-9BD4-4EA2-9354-D6F8E1486A8E}"/>
            </a:ext>
          </a:extLst>
        </xdr:cNvPr>
        <xdr:cNvCxnSpPr/>
      </xdr:nvCxnSpPr>
      <xdr:spPr>
        <a:xfrm flipV="1">
          <a:off x="2908300" y="1016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61867</xdr:rowOff>
    </xdr:from>
    <xdr:to>
      <xdr:col>10</xdr:col>
      <xdr:colOff>165100</xdr:colOff>
      <xdr:row>59</xdr:row>
      <xdr:rowOff>163467</xdr:rowOff>
    </xdr:to>
    <xdr:sp macro="" textlink="">
      <xdr:nvSpPr>
        <xdr:cNvPr id="97" name="楕円 96">
          <a:extLst>
            <a:ext uri="{FF2B5EF4-FFF2-40B4-BE49-F238E27FC236}">
              <a16:creationId xmlns:a16="http://schemas.microsoft.com/office/drawing/2014/main" id="{AFBFF809-B2AD-4FCE-9FAD-A067F5A9799C}"/>
            </a:ext>
          </a:extLst>
        </xdr:cNvPr>
        <xdr:cNvSpPr/>
      </xdr:nvSpPr>
      <xdr:spPr>
        <a:xfrm>
          <a:off x="1968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89807</xdr:rowOff>
    </xdr:from>
    <xdr:to>
      <xdr:col>15</xdr:col>
      <xdr:colOff>50800</xdr:colOff>
      <xdr:row>59</xdr:row>
      <xdr:rowOff>112667</xdr:rowOff>
    </xdr:to>
    <xdr:cxnSp macro="">
      <xdr:nvCxnSpPr>
        <xdr:cNvPr id="98" name="直線コネクタ 97">
          <a:extLst>
            <a:ext uri="{FF2B5EF4-FFF2-40B4-BE49-F238E27FC236}">
              <a16:creationId xmlns:a16="http://schemas.microsoft.com/office/drawing/2014/main" id="{398E4DA3-FBCE-40D7-9E02-F56594277859}"/>
            </a:ext>
          </a:extLst>
        </xdr:cNvPr>
        <xdr:cNvCxnSpPr/>
      </xdr:nvCxnSpPr>
      <xdr:spPr>
        <a:xfrm flipV="1">
          <a:off x="2019300" y="102053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99" name="n_1mainValue【体育館・プール】&#10;有形固定資産減価償却率">
          <a:extLst>
            <a:ext uri="{FF2B5EF4-FFF2-40B4-BE49-F238E27FC236}">
              <a16:creationId xmlns:a16="http://schemas.microsoft.com/office/drawing/2014/main" id="{08442E46-F52D-47CC-A2F1-820EDE927880}"/>
            </a:ext>
          </a:extLst>
        </xdr:cNvPr>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131734</xdr:rowOff>
    </xdr:from>
    <xdr:ext cx="405111" cy="259045"/>
    <xdr:sp macro="" textlink="">
      <xdr:nvSpPr>
        <xdr:cNvPr id="100" name="n_2mainValue【体育館・プール】&#10;有形固定資産減価償却率">
          <a:extLst>
            <a:ext uri="{FF2B5EF4-FFF2-40B4-BE49-F238E27FC236}">
              <a16:creationId xmlns:a16="http://schemas.microsoft.com/office/drawing/2014/main" id="{22CE27A2-61D4-4774-89B0-FCA0DEBC6293}"/>
            </a:ext>
          </a:extLst>
        </xdr:cNvPr>
        <xdr:cNvSpPr txBox="1"/>
      </xdr:nvSpPr>
      <xdr:spPr>
        <a:xfrm>
          <a:off x="2705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154594</xdr:rowOff>
    </xdr:from>
    <xdr:ext cx="405111" cy="259045"/>
    <xdr:sp macro="" textlink="">
      <xdr:nvSpPr>
        <xdr:cNvPr id="101" name="n_3mainValue【体育館・プール】&#10;有形固定資産減価償却率">
          <a:extLst>
            <a:ext uri="{FF2B5EF4-FFF2-40B4-BE49-F238E27FC236}">
              <a16:creationId xmlns:a16="http://schemas.microsoft.com/office/drawing/2014/main" id="{ADFF6523-10A8-47C4-B202-F448C351A55D}"/>
            </a:ext>
          </a:extLst>
        </xdr:cNvPr>
        <xdr:cNvSpPr txBox="1"/>
      </xdr:nvSpPr>
      <xdr:spPr>
        <a:xfrm>
          <a:off x="1816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9A77EE43-5200-4D1C-B033-C9394F7F58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EB2DB65A-FB8A-432D-955D-86C8559AAB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4211EB28-3BE3-4569-8260-9A9B4CA79A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4C078261-C893-4AD7-987E-B99B32A39F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E42A4C3D-3AE8-4F1D-9376-C65F2D5B28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245B4D5F-61D0-42E5-82BD-53A995254C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C038BCF6-D0F4-430C-9040-9B67E40F1F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1CE972BA-1177-4A7D-BBC8-6E40218340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941F61BC-AF2C-4C79-A843-4AE0700593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B77ABABC-D91C-442C-BDE2-8A4690C181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99E9E97B-B648-455B-AF4A-C303B466A3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14818BAB-BB7E-431D-B97B-C7EF664D246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909D971C-6F29-4EE3-8BC2-EA0D7D61F9A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540BBD6B-C804-423F-B8CE-81818CBFCA5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7C6EF70A-513B-4112-8AF6-79A788E5CF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D106FE21-EAD9-4F54-A694-E1B0C9D7C32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DA65FAAE-1138-4E65-8B48-DC6293FF690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E7A63DE-3ACA-42B5-AE46-D89D9B4CF87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C503CB82-96D4-4E45-88ED-8BC557485F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320ADCEF-B648-4532-AC90-77D6FDBCBDF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A2ECCA52-A341-47BF-B2A4-D1C2AAB263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CEDDADFA-C040-429C-928A-049DCA9679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7A404E51-5AD0-42D0-9E90-166FAAA9A1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C75AF688-0DC1-4BCC-B5D3-7F528D62EFF2}"/>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5A4FE3F-8D06-4930-9695-9C7F7AEE2D96}"/>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57D1DC28-1CCC-47DB-801C-37585D81D9B2}"/>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4A98DD88-F734-4F1C-B53D-2165592D3077}"/>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3DD651FD-8F82-4D02-BD3A-FB4169779D8D}"/>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76B76CF9-60CB-4D89-9CCE-FD2A9EDF24EA}"/>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C5CA8FFB-F2DB-43BF-BCFE-920224EB61FB}"/>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4EB1932C-62D3-48CE-A690-DC0AF26BC912}"/>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a:extLst>
            <a:ext uri="{FF2B5EF4-FFF2-40B4-BE49-F238E27FC236}">
              <a16:creationId xmlns:a16="http://schemas.microsoft.com/office/drawing/2014/main" id="{9573847E-1C19-488B-8088-F275DF68D138}"/>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A49CA9BA-F3F0-4E71-BC64-ABA5AC480351}"/>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a:extLst>
            <a:ext uri="{FF2B5EF4-FFF2-40B4-BE49-F238E27FC236}">
              <a16:creationId xmlns:a16="http://schemas.microsoft.com/office/drawing/2014/main" id="{EA80E48C-8480-414B-B415-8A14808E8967}"/>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471470AF-65A2-4762-8793-66C74B4DB238}"/>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a:extLst>
            <a:ext uri="{FF2B5EF4-FFF2-40B4-BE49-F238E27FC236}">
              <a16:creationId xmlns:a16="http://schemas.microsoft.com/office/drawing/2014/main" id="{AB953E61-5390-47A1-BFAF-6D194837D507}"/>
            </a:ext>
          </a:extLst>
        </xdr:cNvPr>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B22EEA3-3530-46BA-ABEA-39395D536A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F349135-9F2C-4C07-9AA1-FDBADC3F87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75A4FA0-A6BD-4637-9670-6FDB1576AD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F6AA254-5ACB-4524-8602-725E160AE0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3241F7A-DDA7-4EE9-BF19-3EF2860462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154178</xdr:rowOff>
    </xdr:from>
    <xdr:to>
      <xdr:col>55</xdr:col>
      <xdr:colOff>50800</xdr:colOff>
      <xdr:row>61</xdr:row>
      <xdr:rowOff>84328</xdr:rowOff>
    </xdr:to>
    <xdr:sp macro="" textlink="">
      <xdr:nvSpPr>
        <xdr:cNvPr id="143" name="楕円 142">
          <a:extLst>
            <a:ext uri="{FF2B5EF4-FFF2-40B4-BE49-F238E27FC236}">
              <a16:creationId xmlns:a16="http://schemas.microsoft.com/office/drawing/2014/main" id="{D5AA5161-A91B-4530-81EF-651332786B76}"/>
            </a:ext>
          </a:extLst>
        </xdr:cNvPr>
        <xdr:cNvSpPr/>
      </xdr:nvSpPr>
      <xdr:spPr>
        <a:xfrm>
          <a:off x="10426700" y="104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132605</xdr:rowOff>
    </xdr:from>
    <xdr:ext cx="469744" cy="259045"/>
    <xdr:sp macro="" textlink="">
      <xdr:nvSpPr>
        <xdr:cNvPr id="144" name="【体育館・プール】&#10;一人当たり面積該当値テキスト">
          <a:extLst>
            <a:ext uri="{FF2B5EF4-FFF2-40B4-BE49-F238E27FC236}">
              <a16:creationId xmlns:a16="http://schemas.microsoft.com/office/drawing/2014/main" id="{792877E7-91C5-4821-9AE4-4C9EE5F79379}"/>
            </a:ext>
          </a:extLst>
        </xdr:cNvPr>
        <xdr:cNvSpPr txBox="1"/>
      </xdr:nvSpPr>
      <xdr:spPr>
        <a:xfrm>
          <a:off x="10515600" y="1041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160274</xdr:rowOff>
    </xdr:from>
    <xdr:to>
      <xdr:col>50</xdr:col>
      <xdr:colOff>165100</xdr:colOff>
      <xdr:row>61</xdr:row>
      <xdr:rowOff>90424</xdr:rowOff>
    </xdr:to>
    <xdr:sp macro="" textlink="">
      <xdr:nvSpPr>
        <xdr:cNvPr id="145" name="楕円 144">
          <a:extLst>
            <a:ext uri="{FF2B5EF4-FFF2-40B4-BE49-F238E27FC236}">
              <a16:creationId xmlns:a16="http://schemas.microsoft.com/office/drawing/2014/main" id="{983309DF-3BD9-4004-9731-1D2DBCEEFE01}"/>
            </a:ext>
          </a:extLst>
        </xdr:cNvPr>
        <xdr:cNvSpPr/>
      </xdr:nvSpPr>
      <xdr:spPr>
        <a:xfrm>
          <a:off x="9588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33528</xdr:rowOff>
    </xdr:from>
    <xdr:to>
      <xdr:col>55</xdr:col>
      <xdr:colOff>0</xdr:colOff>
      <xdr:row>61</xdr:row>
      <xdr:rowOff>39624</xdr:rowOff>
    </xdr:to>
    <xdr:cxnSp macro="">
      <xdr:nvCxnSpPr>
        <xdr:cNvPr id="146" name="直線コネクタ 145">
          <a:extLst>
            <a:ext uri="{FF2B5EF4-FFF2-40B4-BE49-F238E27FC236}">
              <a16:creationId xmlns:a16="http://schemas.microsoft.com/office/drawing/2014/main" id="{6E0E6E00-8294-44D2-BAC7-E3FF838CD3BC}"/>
            </a:ext>
          </a:extLst>
        </xdr:cNvPr>
        <xdr:cNvCxnSpPr/>
      </xdr:nvCxnSpPr>
      <xdr:spPr>
        <a:xfrm flipV="1">
          <a:off x="9639300" y="1049197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169418</xdr:rowOff>
    </xdr:from>
    <xdr:to>
      <xdr:col>46</xdr:col>
      <xdr:colOff>38100</xdr:colOff>
      <xdr:row>61</xdr:row>
      <xdr:rowOff>99568</xdr:rowOff>
    </xdr:to>
    <xdr:sp macro="" textlink="">
      <xdr:nvSpPr>
        <xdr:cNvPr id="147" name="楕円 146">
          <a:extLst>
            <a:ext uri="{FF2B5EF4-FFF2-40B4-BE49-F238E27FC236}">
              <a16:creationId xmlns:a16="http://schemas.microsoft.com/office/drawing/2014/main" id="{228EBE2F-E1D4-4442-B7C2-435939AF643C}"/>
            </a:ext>
          </a:extLst>
        </xdr:cNvPr>
        <xdr:cNvSpPr/>
      </xdr:nvSpPr>
      <xdr:spPr>
        <a:xfrm>
          <a:off x="8699500" y="104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39624</xdr:rowOff>
    </xdr:from>
    <xdr:to>
      <xdr:col>50</xdr:col>
      <xdr:colOff>114300</xdr:colOff>
      <xdr:row>61</xdr:row>
      <xdr:rowOff>48768</xdr:rowOff>
    </xdr:to>
    <xdr:cxnSp macro="">
      <xdr:nvCxnSpPr>
        <xdr:cNvPr id="148" name="直線コネクタ 147">
          <a:extLst>
            <a:ext uri="{FF2B5EF4-FFF2-40B4-BE49-F238E27FC236}">
              <a16:creationId xmlns:a16="http://schemas.microsoft.com/office/drawing/2014/main" id="{CCD69428-0911-428D-9209-1FC4B2E65ECB}"/>
            </a:ext>
          </a:extLst>
        </xdr:cNvPr>
        <xdr:cNvCxnSpPr/>
      </xdr:nvCxnSpPr>
      <xdr:spPr>
        <a:xfrm flipV="1">
          <a:off x="8750300" y="104980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158750</xdr:rowOff>
    </xdr:from>
    <xdr:to>
      <xdr:col>41</xdr:col>
      <xdr:colOff>101600</xdr:colOff>
      <xdr:row>61</xdr:row>
      <xdr:rowOff>88900</xdr:rowOff>
    </xdr:to>
    <xdr:sp macro="" textlink="">
      <xdr:nvSpPr>
        <xdr:cNvPr id="149" name="楕円 148">
          <a:extLst>
            <a:ext uri="{FF2B5EF4-FFF2-40B4-BE49-F238E27FC236}">
              <a16:creationId xmlns:a16="http://schemas.microsoft.com/office/drawing/2014/main" id="{1EEBF1D3-ECE0-4698-9A24-B51BE52B5E52}"/>
            </a:ext>
          </a:extLst>
        </xdr:cNvPr>
        <xdr:cNvSpPr/>
      </xdr:nvSpPr>
      <xdr:spPr>
        <a:xfrm>
          <a:off x="781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38100</xdr:rowOff>
    </xdr:from>
    <xdr:to>
      <xdr:col>45</xdr:col>
      <xdr:colOff>177800</xdr:colOff>
      <xdr:row>61</xdr:row>
      <xdr:rowOff>48768</xdr:rowOff>
    </xdr:to>
    <xdr:cxnSp macro="">
      <xdr:nvCxnSpPr>
        <xdr:cNvPr id="150" name="直線コネクタ 149">
          <a:extLst>
            <a:ext uri="{FF2B5EF4-FFF2-40B4-BE49-F238E27FC236}">
              <a16:creationId xmlns:a16="http://schemas.microsoft.com/office/drawing/2014/main" id="{CAEA0B6E-9CC0-4BC9-A44A-35901D8868EB}"/>
            </a:ext>
          </a:extLst>
        </xdr:cNvPr>
        <xdr:cNvCxnSpPr/>
      </xdr:nvCxnSpPr>
      <xdr:spPr>
        <a:xfrm>
          <a:off x="7861300" y="1049655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106951</xdr:rowOff>
    </xdr:from>
    <xdr:ext cx="469744" cy="259045"/>
    <xdr:sp macro="" textlink="">
      <xdr:nvSpPr>
        <xdr:cNvPr id="151" name="n_1mainValue【体育館・プール】&#10;一人当たり面積">
          <a:extLst>
            <a:ext uri="{FF2B5EF4-FFF2-40B4-BE49-F238E27FC236}">
              <a16:creationId xmlns:a16="http://schemas.microsoft.com/office/drawing/2014/main" id="{4C3F3DF9-AED7-41BF-81F3-F47B47E301E2}"/>
            </a:ext>
          </a:extLst>
        </xdr:cNvPr>
        <xdr:cNvSpPr txBox="1"/>
      </xdr:nvSpPr>
      <xdr:spPr>
        <a:xfrm>
          <a:off x="93917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116095</xdr:rowOff>
    </xdr:from>
    <xdr:ext cx="469744" cy="259045"/>
    <xdr:sp macro="" textlink="">
      <xdr:nvSpPr>
        <xdr:cNvPr id="152" name="n_2mainValue【体育館・プール】&#10;一人当たり面積">
          <a:extLst>
            <a:ext uri="{FF2B5EF4-FFF2-40B4-BE49-F238E27FC236}">
              <a16:creationId xmlns:a16="http://schemas.microsoft.com/office/drawing/2014/main" id="{8A101199-041B-483E-B877-6A35BCDA0E5C}"/>
            </a:ext>
          </a:extLst>
        </xdr:cNvPr>
        <xdr:cNvSpPr txBox="1"/>
      </xdr:nvSpPr>
      <xdr:spPr>
        <a:xfrm>
          <a:off x="8515427"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153" name="n_3mainValue【体育館・プール】&#10;一人当たり面積">
          <a:extLst>
            <a:ext uri="{FF2B5EF4-FFF2-40B4-BE49-F238E27FC236}">
              <a16:creationId xmlns:a16="http://schemas.microsoft.com/office/drawing/2014/main" id="{80394DE7-B80F-4890-A363-B1E0939FAF51}"/>
            </a:ext>
          </a:extLst>
        </xdr:cNvPr>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81491587-692C-4987-97F9-4B6CFACEED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2E9A0677-6DF6-4EEC-A5DC-6666C8480D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88491F9F-6662-4C9F-82A2-1A660F499D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75BDDF1D-1382-4F13-9856-9D735733BB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6CD972D2-8942-4B21-A8AA-299F29A9C8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5D18BC4C-D841-4F87-BF95-0DF704C3DE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35ABC267-C4B9-4239-9923-2A11FB53BC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9D5EF790-A387-4BF8-BD03-D5A6C38F7D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A6122FF2-067F-4A9A-B7DA-16FFE72C0C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E2159DC7-5580-4063-9B8E-79941AFA1C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ACB46276-27D3-4B23-9FDF-D6B9994C228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DCE4CB96-0BCD-435D-AA8E-B4258D5A807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67A167E9-AF2A-40E0-A905-210FF0AACB6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B5511297-F63A-4BEE-9136-F5209AC32C4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D76AF6A7-FAE0-41B6-A168-E7212D0D55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81FE2387-B11C-4F22-B275-1680C6F0A16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A227934B-85EF-4BD8-8707-62A6EC61376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8E7B10A8-DFB7-4E5D-96DF-E76429FE009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70096CE0-2DBB-4A16-82F3-4E66BF6F62E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50E17D25-2135-43E9-BF5F-EA6C6B9858D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E369110D-35C4-40A4-BC24-EF8AF6776F0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1CEF70B5-6539-40E6-B90C-93F92327BB1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3A5DA9A5-A521-447C-B16F-57491BB941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CA15E7B-F186-4803-BECD-B1228AD2CC3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45376B-9759-41FE-A181-A31D5DCEC8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D52330BD-B74D-4DB0-98CB-DD927E76734C}"/>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699ED7D5-4E7F-4ACB-BA4E-F3D9C7B50C5A}"/>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AEE92DCC-5B47-4913-A1F7-2712DB35468D}"/>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E59BC9AB-1172-4E6F-87C1-6989EA2D8A94}"/>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6EEC67AA-3032-4EF5-BA6D-E99DB214290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1771D59B-3750-4827-8687-4DB18F573C06}"/>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84AACE69-7562-43D6-ACA8-003870D333E8}"/>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05CC2B0A-08D6-4EA8-9C84-1E3F36BAE69E}"/>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a:extLst>
            <a:ext uri="{FF2B5EF4-FFF2-40B4-BE49-F238E27FC236}">
              <a16:creationId xmlns:a16="http://schemas.microsoft.com/office/drawing/2014/main" id="{3502E12F-04CD-413F-999A-531A79926F1E}"/>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2608EE15-850F-4779-A20E-D8AAEE9DD0B8}"/>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a:extLst>
            <a:ext uri="{FF2B5EF4-FFF2-40B4-BE49-F238E27FC236}">
              <a16:creationId xmlns:a16="http://schemas.microsoft.com/office/drawing/2014/main" id="{84102D6A-EF4A-4F0A-97BF-446652D92B07}"/>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2F2B2E97-1B90-4C33-978B-6FE10229990B}"/>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a:extLst>
            <a:ext uri="{FF2B5EF4-FFF2-40B4-BE49-F238E27FC236}">
              <a16:creationId xmlns:a16="http://schemas.microsoft.com/office/drawing/2014/main" id="{6542AE7E-1009-4605-BC5A-C09C55F13A5A}"/>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F884A9EC-1815-4CB2-B79E-C313B3F3FB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9046825-5536-444A-8C7F-43B3DA8A23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FE826E28-5889-4D37-A775-25CCBEE35B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B539941A-A600-4AEB-AE8F-8E9C09CB96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402B6A1-3C32-40D4-A687-69AD108035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122827</xdr:rowOff>
    </xdr:from>
    <xdr:to>
      <xdr:col>10</xdr:col>
      <xdr:colOff>165100</xdr:colOff>
      <xdr:row>78</xdr:row>
      <xdr:rowOff>52977</xdr:rowOff>
    </xdr:to>
    <xdr:sp macro="" textlink="">
      <xdr:nvSpPr>
        <xdr:cNvPr id="197" name="楕円 196">
          <a:extLst>
            <a:ext uri="{FF2B5EF4-FFF2-40B4-BE49-F238E27FC236}">
              <a16:creationId xmlns:a16="http://schemas.microsoft.com/office/drawing/2014/main" id="{764E46DA-053A-4332-929A-FCD2381FBD71}"/>
            </a:ext>
          </a:extLst>
        </xdr:cNvPr>
        <xdr:cNvSpPr/>
      </xdr:nvSpPr>
      <xdr:spPr>
        <a:xfrm>
          <a:off x="1968500" y="133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76</xdr:row>
      <xdr:rowOff>69504</xdr:rowOff>
    </xdr:from>
    <xdr:ext cx="405111" cy="259045"/>
    <xdr:sp macro="" textlink="">
      <xdr:nvSpPr>
        <xdr:cNvPr id="198" name="n_3mainValue【福祉施設】&#10;有形固定資産減価償却率">
          <a:extLst>
            <a:ext uri="{FF2B5EF4-FFF2-40B4-BE49-F238E27FC236}">
              <a16:creationId xmlns:a16="http://schemas.microsoft.com/office/drawing/2014/main" id="{F8F50D8E-9355-4AD6-A1E2-2E1DB29C87C4}"/>
            </a:ext>
          </a:extLst>
        </xdr:cNvPr>
        <xdr:cNvSpPr txBox="1"/>
      </xdr:nvSpPr>
      <xdr:spPr>
        <a:xfrm>
          <a:off x="181674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DB5E84D5-75F5-40CF-AEF6-4FC10F68BF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EFC99E0D-F530-40D0-82D9-3EB97F165E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C4AB87B7-2E45-4502-B634-8C05894337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D9EAE71F-0A4F-4075-9225-BB46351376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19045CC1-5D8C-46EF-9C71-0902F9A760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B39E8885-DED1-4F3F-972D-9783721CEF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B84EBA95-FD20-4F29-B256-5F519838A7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3B2D67BC-FB84-4785-A4A2-626482539B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34E91047-5876-4A06-97C6-793166F628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E75F6D3D-4EDD-4791-9659-32791C2172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912C1C9E-0BD2-41EA-8281-C1111EF572C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DC1B7F6A-F26E-41F8-9B0F-3C809139C2E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0C0B2A3B-C86B-488E-8F4C-A90406999DC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27C10371-024D-40F5-9820-077FE11C099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B58D26F6-1DEE-419C-96BF-C976AA5893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DB1D95C2-0B32-4459-9DF1-C1DC0DF0A5C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71D71763-2A2C-4BD1-B420-B8D4198608D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FE51E10A-7F7C-40D8-B4D6-56DECDFA1A9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3FE75502-0BB8-4580-BD48-6D995648A3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64D5E414-B061-43F9-90A4-870A192A41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7017E2E5-A757-42AF-B9F7-173F5A5158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0" name="直線コネクタ 219">
          <a:extLst>
            <a:ext uri="{FF2B5EF4-FFF2-40B4-BE49-F238E27FC236}">
              <a16:creationId xmlns:a16="http://schemas.microsoft.com/office/drawing/2014/main" id="{3104095D-B812-4DCD-967A-4F89EE6B8F67}"/>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1" name="【福祉施設】&#10;一人当たり面積最小値テキスト">
          <a:extLst>
            <a:ext uri="{FF2B5EF4-FFF2-40B4-BE49-F238E27FC236}">
              <a16:creationId xmlns:a16="http://schemas.microsoft.com/office/drawing/2014/main" id="{87A9BDD6-96A9-4B7A-85F8-27C633C9AC2C}"/>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2" name="直線コネクタ 221">
          <a:extLst>
            <a:ext uri="{FF2B5EF4-FFF2-40B4-BE49-F238E27FC236}">
              <a16:creationId xmlns:a16="http://schemas.microsoft.com/office/drawing/2014/main" id="{7BC29DC1-4C5E-4785-B428-F804612FABBF}"/>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3" name="【福祉施設】&#10;一人当たり面積最大値テキスト">
          <a:extLst>
            <a:ext uri="{FF2B5EF4-FFF2-40B4-BE49-F238E27FC236}">
              <a16:creationId xmlns:a16="http://schemas.microsoft.com/office/drawing/2014/main" id="{07029970-6389-442F-B989-2D305008EF39}"/>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4" name="直線コネクタ 223">
          <a:extLst>
            <a:ext uri="{FF2B5EF4-FFF2-40B4-BE49-F238E27FC236}">
              <a16:creationId xmlns:a16="http://schemas.microsoft.com/office/drawing/2014/main" id="{B43D751F-5CF6-4CE1-9C01-11FE4FB64FBC}"/>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25" name="【福祉施設】&#10;一人当たり面積平均値テキスト">
          <a:extLst>
            <a:ext uri="{FF2B5EF4-FFF2-40B4-BE49-F238E27FC236}">
              <a16:creationId xmlns:a16="http://schemas.microsoft.com/office/drawing/2014/main" id="{49B0AF9B-AF22-4D75-AD7C-3A603DAB6BED}"/>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6" name="フローチャート: 判断 225">
          <a:extLst>
            <a:ext uri="{FF2B5EF4-FFF2-40B4-BE49-F238E27FC236}">
              <a16:creationId xmlns:a16="http://schemas.microsoft.com/office/drawing/2014/main" id="{1C76FF82-AC6F-4C17-8300-E8B252C6536D}"/>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7" name="フローチャート: 判断 226">
          <a:extLst>
            <a:ext uri="{FF2B5EF4-FFF2-40B4-BE49-F238E27FC236}">
              <a16:creationId xmlns:a16="http://schemas.microsoft.com/office/drawing/2014/main" id="{7B224A5D-905A-4E6B-AC0B-2BA44BE55075}"/>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28" name="n_1aveValue【福祉施設】&#10;一人当たり面積">
          <a:extLst>
            <a:ext uri="{FF2B5EF4-FFF2-40B4-BE49-F238E27FC236}">
              <a16:creationId xmlns:a16="http://schemas.microsoft.com/office/drawing/2014/main" id="{3EBCFAE1-5452-4960-A1CF-46BDC0100522}"/>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9" name="フローチャート: 判断 228">
          <a:extLst>
            <a:ext uri="{FF2B5EF4-FFF2-40B4-BE49-F238E27FC236}">
              <a16:creationId xmlns:a16="http://schemas.microsoft.com/office/drawing/2014/main" id="{194790FC-D4B9-4FEC-8E8E-793FBD4BF09A}"/>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0" name="n_2aveValue【福祉施設】&#10;一人当たり面積">
          <a:extLst>
            <a:ext uri="{FF2B5EF4-FFF2-40B4-BE49-F238E27FC236}">
              <a16:creationId xmlns:a16="http://schemas.microsoft.com/office/drawing/2014/main" id="{3B54924C-D00E-4821-92AA-07F9D8FFE82C}"/>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1" name="フローチャート: 判断 230">
          <a:extLst>
            <a:ext uri="{FF2B5EF4-FFF2-40B4-BE49-F238E27FC236}">
              <a16:creationId xmlns:a16="http://schemas.microsoft.com/office/drawing/2014/main" id="{4C8580AE-E5EA-44E5-B81D-0BC86FA09F48}"/>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2" name="n_3aveValue【福祉施設】&#10;一人当たり面積">
          <a:extLst>
            <a:ext uri="{FF2B5EF4-FFF2-40B4-BE49-F238E27FC236}">
              <a16:creationId xmlns:a16="http://schemas.microsoft.com/office/drawing/2014/main" id="{32F7F5E1-0F5B-4BD5-AA61-C0593822A551}"/>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4977835F-3619-45C6-8056-143C2A7FF2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450E561A-7439-4F14-881A-25B92AAD32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97175B39-028C-4401-8D25-12EFF7A9C7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56151E2D-58E5-4E4C-A8AB-6008299F36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B8C0127-5D4B-4E2A-93B1-3ED73CF79E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41708</xdr:rowOff>
    </xdr:from>
    <xdr:to>
      <xdr:col>41</xdr:col>
      <xdr:colOff>101600</xdr:colOff>
      <xdr:row>85</xdr:row>
      <xdr:rowOff>143308</xdr:rowOff>
    </xdr:to>
    <xdr:sp macro="" textlink="">
      <xdr:nvSpPr>
        <xdr:cNvPr id="238" name="楕円 237">
          <a:extLst>
            <a:ext uri="{FF2B5EF4-FFF2-40B4-BE49-F238E27FC236}">
              <a16:creationId xmlns:a16="http://schemas.microsoft.com/office/drawing/2014/main" id="{0999FB86-E240-487C-8439-91BECB6E100F}"/>
            </a:ext>
          </a:extLst>
        </xdr:cNvPr>
        <xdr:cNvSpPr/>
      </xdr:nvSpPr>
      <xdr:spPr>
        <a:xfrm>
          <a:off x="7810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134435</xdr:rowOff>
    </xdr:from>
    <xdr:ext cx="469744" cy="259045"/>
    <xdr:sp macro="" textlink="">
      <xdr:nvSpPr>
        <xdr:cNvPr id="239" name="n_3mainValue【福祉施設】&#10;一人当たり面積">
          <a:extLst>
            <a:ext uri="{FF2B5EF4-FFF2-40B4-BE49-F238E27FC236}">
              <a16:creationId xmlns:a16="http://schemas.microsoft.com/office/drawing/2014/main" id="{7FEA3E28-1319-4314-A1D4-9BDEEDEA5D82}"/>
            </a:ext>
          </a:extLst>
        </xdr:cNvPr>
        <xdr:cNvSpPr txBox="1"/>
      </xdr:nvSpPr>
      <xdr:spPr>
        <a:xfrm>
          <a:off x="7626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id="{909B60A0-526E-4EC0-A4B2-5F35E6D624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id="{1A881C65-632A-48F8-AAF2-8F44FE3785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id="{B6CC28B3-ED2D-462B-8756-0F98E7F504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id="{FAD4A266-BD99-4346-B664-2C3350549E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id="{4406DDB5-2970-4B1A-ABB1-CE31C4EF6D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id="{F303AC74-6663-450C-ADEF-3BC13EA615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id="{AF2C101E-37A6-403A-9E1B-E0017E6154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BC1A3038-8738-420E-A46A-7995C760AD8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a:extLst>
            <a:ext uri="{FF2B5EF4-FFF2-40B4-BE49-F238E27FC236}">
              <a16:creationId xmlns:a16="http://schemas.microsoft.com/office/drawing/2014/main" id="{52CB4FD9-E97C-435E-9D71-0C884B1E974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a:extLst>
            <a:ext uri="{FF2B5EF4-FFF2-40B4-BE49-F238E27FC236}">
              <a16:creationId xmlns:a16="http://schemas.microsoft.com/office/drawing/2014/main" id="{73DA6516-21DC-4D8A-ACF0-CA0EEF554EA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0" name="直線コネクタ 249">
          <a:extLst>
            <a:ext uri="{FF2B5EF4-FFF2-40B4-BE49-F238E27FC236}">
              <a16:creationId xmlns:a16="http://schemas.microsoft.com/office/drawing/2014/main" id="{AB48898D-7C5A-4BE7-99A6-B9233799381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1" name="テキスト ボックス 250">
          <a:extLst>
            <a:ext uri="{FF2B5EF4-FFF2-40B4-BE49-F238E27FC236}">
              <a16:creationId xmlns:a16="http://schemas.microsoft.com/office/drawing/2014/main" id="{047BF25D-A217-46B3-A1E2-570656EC0BDB}"/>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2" name="直線コネクタ 251">
          <a:extLst>
            <a:ext uri="{FF2B5EF4-FFF2-40B4-BE49-F238E27FC236}">
              <a16:creationId xmlns:a16="http://schemas.microsoft.com/office/drawing/2014/main" id="{2C395904-AB44-4D74-8E32-2BEDDA6143C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3" name="テキスト ボックス 252">
          <a:extLst>
            <a:ext uri="{FF2B5EF4-FFF2-40B4-BE49-F238E27FC236}">
              <a16:creationId xmlns:a16="http://schemas.microsoft.com/office/drawing/2014/main" id="{C5255353-DF4F-4CB5-BD34-711813E9676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4" name="直線コネクタ 253">
          <a:extLst>
            <a:ext uri="{FF2B5EF4-FFF2-40B4-BE49-F238E27FC236}">
              <a16:creationId xmlns:a16="http://schemas.microsoft.com/office/drawing/2014/main" id="{57845F81-DE27-4BFF-9C0D-0265984C56C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5" name="テキスト ボックス 254">
          <a:extLst>
            <a:ext uri="{FF2B5EF4-FFF2-40B4-BE49-F238E27FC236}">
              <a16:creationId xmlns:a16="http://schemas.microsoft.com/office/drawing/2014/main" id="{4BC1846C-B618-4DEF-B1C2-F71E59A47BF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6" name="直線コネクタ 255">
          <a:extLst>
            <a:ext uri="{FF2B5EF4-FFF2-40B4-BE49-F238E27FC236}">
              <a16:creationId xmlns:a16="http://schemas.microsoft.com/office/drawing/2014/main" id="{1A3F0F5D-0888-421E-9C75-7940FECBC72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7" name="テキスト ボックス 256">
          <a:extLst>
            <a:ext uri="{FF2B5EF4-FFF2-40B4-BE49-F238E27FC236}">
              <a16:creationId xmlns:a16="http://schemas.microsoft.com/office/drawing/2014/main" id="{1224F6E4-CAC1-42A7-A57F-C072747A47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8" name="直線コネクタ 257">
          <a:extLst>
            <a:ext uri="{FF2B5EF4-FFF2-40B4-BE49-F238E27FC236}">
              <a16:creationId xmlns:a16="http://schemas.microsoft.com/office/drawing/2014/main" id="{68ADC1BA-B7EC-4294-9B11-AF944E441E7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9" name="テキスト ボックス 258">
          <a:extLst>
            <a:ext uri="{FF2B5EF4-FFF2-40B4-BE49-F238E27FC236}">
              <a16:creationId xmlns:a16="http://schemas.microsoft.com/office/drawing/2014/main" id="{287D1EEC-5220-48E1-8A8D-B489C333330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0" name="直線コネクタ 259">
          <a:extLst>
            <a:ext uri="{FF2B5EF4-FFF2-40B4-BE49-F238E27FC236}">
              <a16:creationId xmlns:a16="http://schemas.microsoft.com/office/drawing/2014/main" id="{D0194DF0-E77F-473F-AD51-60B0CF5D5EA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1" name="テキスト ボックス 260">
          <a:extLst>
            <a:ext uri="{FF2B5EF4-FFF2-40B4-BE49-F238E27FC236}">
              <a16:creationId xmlns:a16="http://schemas.microsoft.com/office/drawing/2014/main" id="{8D7E51C8-78D0-4539-A92C-C6A0642C46B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a:extLst>
            <a:ext uri="{FF2B5EF4-FFF2-40B4-BE49-F238E27FC236}">
              <a16:creationId xmlns:a16="http://schemas.microsoft.com/office/drawing/2014/main" id="{60CF7D08-62F4-4083-BE4F-CFEFD048EE1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3" name="テキスト ボックス 262">
          <a:extLst>
            <a:ext uri="{FF2B5EF4-FFF2-40B4-BE49-F238E27FC236}">
              <a16:creationId xmlns:a16="http://schemas.microsoft.com/office/drawing/2014/main" id="{B5345FBB-0740-4DBF-B7D9-CC7CB8AC500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a:extLst>
            <a:ext uri="{FF2B5EF4-FFF2-40B4-BE49-F238E27FC236}">
              <a16:creationId xmlns:a16="http://schemas.microsoft.com/office/drawing/2014/main" id="{E15E6238-063B-4A11-9595-6539116550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65" name="直線コネクタ 264">
          <a:extLst>
            <a:ext uri="{FF2B5EF4-FFF2-40B4-BE49-F238E27FC236}">
              <a16:creationId xmlns:a16="http://schemas.microsoft.com/office/drawing/2014/main" id="{6900ECEA-DB97-4225-B96E-7EA083AE8B57}"/>
            </a:ext>
          </a:extLst>
        </xdr:cNvPr>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66" name="【市民会館】&#10;有形固定資産減価償却率最小値テキスト">
          <a:extLst>
            <a:ext uri="{FF2B5EF4-FFF2-40B4-BE49-F238E27FC236}">
              <a16:creationId xmlns:a16="http://schemas.microsoft.com/office/drawing/2014/main" id="{4A3D8E3A-597F-4F00-B280-2208C17883E8}"/>
            </a:ext>
          </a:extLst>
        </xdr:cNvPr>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67" name="直線コネクタ 266">
          <a:extLst>
            <a:ext uri="{FF2B5EF4-FFF2-40B4-BE49-F238E27FC236}">
              <a16:creationId xmlns:a16="http://schemas.microsoft.com/office/drawing/2014/main" id="{1670D856-D804-4CC5-AA83-44A53477F6DA}"/>
            </a:ext>
          </a:extLst>
        </xdr:cNvPr>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8" name="【市民会館】&#10;有形固定資産減価償却率最大値テキスト">
          <a:extLst>
            <a:ext uri="{FF2B5EF4-FFF2-40B4-BE49-F238E27FC236}">
              <a16:creationId xmlns:a16="http://schemas.microsoft.com/office/drawing/2014/main" id="{674AB830-0D18-4232-B7CC-2887FE6FD0C6}"/>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9" name="直線コネクタ 268">
          <a:extLst>
            <a:ext uri="{FF2B5EF4-FFF2-40B4-BE49-F238E27FC236}">
              <a16:creationId xmlns:a16="http://schemas.microsoft.com/office/drawing/2014/main" id="{63B6CDC6-4678-473C-943A-F87ED460EA91}"/>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70" name="【市民会館】&#10;有形固定資産減価償却率平均値テキスト">
          <a:extLst>
            <a:ext uri="{FF2B5EF4-FFF2-40B4-BE49-F238E27FC236}">
              <a16:creationId xmlns:a16="http://schemas.microsoft.com/office/drawing/2014/main" id="{35B5A22A-7A1F-4D8E-97A9-4EC329A87028}"/>
            </a:ext>
          </a:extLst>
        </xdr:cNvPr>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71" name="フローチャート: 判断 270">
          <a:extLst>
            <a:ext uri="{FF2B5EF4-FFF2-40B4-BE49-F238E27FC236}">
              <a16:creationId xmlns:a16="http://schemas.microsoft.com/office/drawing/2014/main" id="{451F3128-5347-4068-9C0C-DB9F5D11A0FA}"/>
            </a:ext>
          </a:extLst>
        </xdr:cNvPr>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72" name="フローチャート: 判断 271">
          <a:extLst>
            <a:ext uri="{FF2B5EF4-FFF2-40B4-BE49-F238E27FC236}">
              <a16:creationId xmlns:a16="http://schemas.microsoft.com/office/drawing/2014/main" id="{7F4BBCC2-DDD7-496F-88BA-954F6652A088}"/>
            </a:ext>
          </a:extLst>
        </xdr:cNvPr>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73" name="n_1aveValue【市民会館】&#10;有形固定資産減価償却率">
          <a:extLst>
            <a:ext uri="{FF2B5EF4-FFF2-40B4-BE49-F238E27FC236}">
              <a16:creationId xmlns:a16="http://schemas.microsoft.com/office/drawing/2014/main" id="{048E93C8-0EAB-4391-A19B-8E28889E11E9}"/>
            </a:ext>
          </a:extLst>
        </xdr:cNvPr>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74" name="フローチャート: 判断 273">
          <a:extLst>
            <a:ext uri="{FF2B5EF4-FFF2-40B4-BE49-F238E27FC236}">
              <a16:creationId xmlns:a16="http://schemas.microsoft.com/office/drawing/2014/main" id="{AD77A680-5B57-4743-8E15-6D4F162AB37E}"/>
            </a:ext>
          </a:extLst>
        </xdr:cNvPr>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70048</xdr:rowOff>
    </xdr:from>
    <xdr:ext cx="405111" cy="259045"/>
    <xdr:sp macro="" textlink="">
      <xdr:nvSpPr>
        <xdr:cNvPr id="275" name="n_2aveValue【市民会館】&#10;有形固定資産減価償却率">
          <a:extLst>
            <a:ext uri="{FF2B5EF4-FFF2-40B4-BE49-F238E27FC236}">
              <a16:creationId xmlns:a16="http://schemas.microsoft.com/office/drawing/2014/main" id="{0B486066-0374-4E7B-BEFB-F2C6CC8CD524}"/>
            </a:ext>
          </a:extLst>
        </xdr:cNvPr>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76" name="フローチャート: 判断 275">
          <a:extLst>
            <a:ext uri="{FF2B5EF4-FFF2-40B4-BE49-F238E27FC236}">
              <a16:creationId xmlns:a16="http://schemas.microsoft.com/office/drawing/2014/main" id="{F196B0C4-6601-4D25-8A8F-82BBCE2FF5C6}"/>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277" name="n_3aveValue【市民会館】&#10;有形固定資産減価償却率">
          <a:extLst>
            <a:ext uri="{FF2B5EF4-FFF2-40B4-BE49-F238E27FC236}">
              <a16:creationId xmlns:a16="http://schemas.microsoft.com/office/drawing/2014/main" id="{F125D129-1980-40E3-A0E9-8085B3966A26}"/>
            </a:ext>
          </a:extLst>
        </xdr:cNvPr>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722A4CFA-31D2-4A29-9067-9399CA32539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56556138-EEFD-4FCC-B2DF-31CC96C0486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B3358042-5D38-4D60-8850-94DF693FC49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42E7641-9D07-47CC-AEB7-6F73FFDBCC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3CC44358-8192-4DAE-9873-AEC1465065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283" name="楕円 282">
          <a:extLst>
            <a:ext uri="{FF2B5EF4-FFF2-40B4-BE49-F238E27FC236}">
              <a16:creationId xmlns:a16="http://schemas.microsoft.com/office/drawing/2014/main" id="{51D54F1B-69BD-4EF6-88D2-DD9C46E7802B}"/>
            </a:ext>
          </a:extLst>
        </xdr:cNvPr>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93634</xdr:rowOff>
    </xdr:from>
    <xdr:ext cx="405111" cy="259045"/>
    <xdr:sp macro="" textlink="">
      <xdr:nvSpPr>
        <xdr:cNvPr id="284" name="【市民会館】&#10;有形固定資産減価償却率該当値テキスト">
          <a:extLst>
            <a:ext uri="{FF2B5EF4-FFF2-40B4-BE49-F238E27FC236}">
              <a16:creationId xmlns:a16="http://schemas.microsoft.com/office/drawing/2014/main" id="{0DF009D6-E0B0-40E5-96A2-469F347C3CA1}"/>
            </a:ext>
          </a:extLst>
        </xdr:cNvPr>
        <xdr:cNvSpPr txBox="1"/>
      </xdr:nvSpPr>
      <xdr:spPr>
        <a:xfrm>
          <a:off x="46736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285" name="楕円 284">
          <a:extLst>
            <a:ext uri="{FF2B5EF4-FFF2-40B4-BE49-F238E27FC236}">
              <a16:creationId xmlns:a16="http://schemas.microsoft.com/office/drawing/2014/main" id="{D527EC95-799C-4C67-BDCB-B8C3016C5325}"/>
            </a:ext>
          </a:extLst>
        </xdr:cNvPr>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104</xdr:row>
      <xdr:rowOff>30480</xdr:rowOff>
    </xdr:to>
    <xdr:cxnSp macro="">
      <xdr:nvCxnSpPr>
        <xdr:cNvPr id="286" name="直線コネクタ 285">
          <a:extLst>
            <a:ext uri="{FF2B5EF4-FFF2-40B4-BE49-F238E27FC236}">
              <a16:creationId xmlns:a16="http://schemas.microsoft.com/office/drawing/2014/main" id="{4B60F7FD-BE40-4699-A7F8-B8179929F17D}"/>
            </a:ext>
          </a:extLst>
        </xdr:cNvPr>
        <xdr:cNvCxnSpPr/>
      </xdr:nvCxnSpPr>
      <xdr:spPr>
        <a:xfrm flipV="1">
          <a:off x="3797300" y="1782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xdr:rowOff>
    </xdr:from>
    <xdr:to>
      <xdr:col>15</xdr:col>
      <xdr:colOff>101600</xdr:colOff>
      <xdr:row>104</xdr:row>
      <xdr:rowOff>117202</xdr:rowOff>
    </xdr:to>
    <xdr:sp macro="" textlink="">
      <xdr:nvSpPr>
        <xdr:cNvPr id="287" name="楕円 286">
          <a:extLst>
            <a:ext uri="{FF2B5EF4-FFF2-40B4-BE49-F238E27FC236}">
              <a16:creationId xmlns:a16="http://schemas.microsoft.com/office/drawing/2014/main" id="{4DA35479-15A8-411A-9E9F-FA9373C98F09}"/>
            </a:ext>
          </a:extLst>
        </xdr:cNvPr>
        <xdr:cNvSpPr/>
      </xdr:nvSpPr>
      <xdr:spPr>
        <a:xfrm>
          <a:off x="2857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66402</xdr:rowOff>
    </xdr:to>
    <xdr:cxnSp macro="">
      <xdr:nvCxnSpPr>
        <xdr:cNvPr id="288" name="直線コネクタ 287">
          <a:extLst>
            <a:ext uri="{FF2B5EF4-FFF2-40B4-BE49-F238E27FC236}">
              <a16:creationId xmlns:a16="http://schemas.microsoft.com/office/drawing/2014/main" id="{5FB6A8EB-0958-4B68-A935-2FA4A8C4A29F}"/>
            </a:ext>
          </a:extLst>
        </xdr:cNvPr>
        <xdr:cNvCxnSpPr/>
      </xdr:nvCxnSpPr>
      <xdr:spPr>
        <a:xfrm flipV="1">
          <a:off x="2908300" y="178612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289" name="n_1mainValue【市民会館】&#10;有形固定資産減価償却率">
          <a:extLst>
            <a:ext uri="{FF2B5EF4-FFF2-40B4-BE49-F238E27FC236}">
              <a16:creationId xmlns:a16="http://schemas.microsoft.com/office/drawing/2014/main" id="{A074C5CA-00DD-4D9F-9370-0726D541D54D}"/>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290" name="n_2mainValue【市民会館】&#10;有形固定資産減価償却率">
          <a:extLst>
            <a:ext uri="{FF2B5EF4-FFF2-40B4-BE49-F238E27FC236}">
              <a16:creationId xmlns:a16="http://schemas.microsoft.com/office/drawing/2014/main" id="{359FD385-8C18-401B-A1C6-CD9F85EC21BE}"/>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D5E6211A-832D-4F0F-ADA6-0B7393B6A4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31453318-9AA8-42C7-A19A-46148E93E7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CFCD3781-6375-4A7B-85AE-23857E3FBD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998EE564-E90F-488C-997E-435D089783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4F4FDB3D-DADD-42CE-A710-DBAAF7DCFB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F30BAC58-42B3-4829-8E8B-93E9DF8C5B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C6BCA893-7BE2-4B61-B743-EF5FD83551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F0DC6EE8-CEA9-455E-8AB3-76A6A709620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a:extLst>
            <a:ext uri="{FF2B5EF4-FFF2-40B4-BE49-F238E27FC236}">
              <a16:creationId xmlns:a16="http://schemas.microsoft.com/office/drawing/2014/main" id="{361D8BCA-C934-4E14-8197-313BD12462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a:extLst>
            <a:ext uri="{FF2B5EF4-FFF2-40B4-BE49-F238E27FC236}">
              <a16:creationId xmlns:a16="http://schemas.microsoft.com/office/drawing/2014/main" id="{FB71C406-6244-4EE7-AFF4-AC4A495DB8C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1" name="直線コネクタ 300">
          <a:extLst>
            <a:ext uri="{FF2B5EF4-FFF2-40B4-BE49-F238E27FC236}">
              <a16:creationId xmlns:a16="http://schemas.microsoft.com/office/drawing/2014/main" id="{95E2175F-856D-41FF-9597-30C89E4A164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2" name="テキスト ボックス 301">
          <a:extLst>
            <a:ext uri="{FF2B5EF4-FFF2-40B4-BE49-F238E27FC236}">
              <a16:creationId xmlns:a16="http://schemas.microsoft.com/office/drawing/2014/main" id="{7A28E412-C2B0-4A1A-8512-B055E9DC768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3" name="直線コネクタ 302">
          <a:extLst>
            <a:ext uri="{FF2B5EF4-FFF2-40B4-BE49-F238E27FC236}">
              <a16:creationId xmlns:a16="http://schemas.microsoft.com/office/drawing/2014/main" id="{2F51ECEC-524B-4478-9BC4-978DD9A40A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4" name="テキスト ボックス 303">
          <a:extLst>
            <a:ext uri="{FF2B5EF4-FFF2-40B4-BE49-F238E27FC236}">
              <a16:creationId xmlns:a16="http://schemas.microsoft.com/office/drawing/2014/main" id="{6DA00992-2E92-4C33-8637-718D576AC2F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5" name="直線コネクタ 304">
          <a:extLst>
            <a:ext uri="{FF2B5EF4-FFF2-40B4-BE49-F238E27FC236}">
              <a16:creationId xmlns:a16="http://schemas.microsoft.com/office/drawing/2014/main" id="{8D65B760-276D-4672-A20F-FAFB7709100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6" name="テキスト ボックス 305">
          <a:extLst>
            <a:ext uri="{FF2B5EF4-FFF2-40B4-BE49-F238E27FC236}">
              <a16:creationId xmlns:a16="http://schemas.microsoft.com/office/drawing/2014/main" id="{0717D60D-8C0D-44C2-A73E-E876FAA18CD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7" name="直線コネクタ 306">
          <a:extLst>
            <a:ext uri="{FF2B5EF4-FFF2-40B4-BE49-F238E27FC236}">
              <a16:creationId xmlns:a16="http://schemas.microsoft.com/office/drawing/2014/main" id="{DE6D097A-02A1-4C3B-AD13-FCB4B2D0600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8" name="テキスト ボックス 307">
          <a:extLst>
            <a:ext uri="{FF2B5EF4-FFF2-40B4-BE49-F238E27FC236}">
              <a16:creationId xmlns:a16="http://schemas.microsoft.com/office/drawing/2014/main" id="{F83F0AEF-8E5B-4E7D-B996-6F2E797DDDF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9" name="直線コネクタ 308">
          <a:extLst>
            <a:ext uri="{FF2B5EF4-FFF2-40B4-BE49-F238E27FC236}">
              <a16:creationId xmlns:a16="http://schemas.microsoft.com/office/drawing/2014/main" id="{7BE17010-F1BE-4F75-B49D-1328F417CD4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0" name="テキスト ボックス 309">
          <a:extLst>
            <a:ext uri="{FF2B5EF4-FFF2-40B4-BE49-F238E27FC236}">
              <a16:creationId xmlns:a16="http://schemas.microsoft.com/office/drawing/2014/main" id="{811A5325-199D-448B-8632-5BFF7429C17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1" name="直線コネクタ 310">
          <a:extLst>
            <a:ext uri="{FF2B5EF4-FFF2-40B4-BE49-F238E27FC236}">
              <a16:creationId xmlns:a16="http://schemas.microsoft.com/office/drawing/2014/main" id="{B5C8D721-B568-4EA0-ACC5-74B9674B0AD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2" name="テキスト ボックス 311">
          <a:extLst>
            <a:ext uri="{FF2B5EF4-FFF2-40B4-BE49-F238E27FC236}">
              <a16:creationId xmlns:a16="http://schemas.microsoft.com/office/drawing/2014/main" id="{EE0CB387-FFCC-444F-9FE8-31E06B0CF8B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a:extLst>
            <a:ext uri="{FF2B5EF4-FFF2-40B4-BE49-F238E27FC236}">
              <a16:creationId xmlns:a16="http://schemas.microsoft.com/office/drawing/2014/main" id="{840503AF-2817-4D13-9D5C-9FDBBEE8A5A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4" name="テキスト ボックス 313">
          <a:extLst>
            <a:ext uri="{FF2B5EF4-FFF2-40B4-BE49-F238E27FC236}">
              <a16:creationId xmlns:a16="http://schemas.microsoft.com/office/drawing/2014/main" id="{F6F45CEC-3B9F-4C4D-90A9-D19B9D672A6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市民会館】&#10;一人当たり面積グラフ枠">
          <a:extLst>
            <a:ext uri="{FF2B5EF4-FFF2-40B4-BE49-F238E27FC236}">
              <a16:creationId xmlns:a16="http://schemas.microsoft.com/office/drawing/2014/main" id="{0003221D-1878-4F8D-86B9-CE5021EAA36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16" name="直線コネクタ 315">
          <a:extLst>
            <a:ext uri="{FF2B5EF4-FFF2-40B4-BE49-F238E27FC236}">
              <a16:creationId xmlns:a16="http://schemas.microsoft.com/office/drawing/2014/main" id="{44C18F0B-4794-4B1D-A105-4DACD624C1A8}"/>
            </a:ext>
          </a:extLst>
        </xdr:cNvPr>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17" name="【市民会館】&#10;一人当たり面積最小値テキスト">
          <a:extLst>
            <a:ext uri="{FF2B5EF4-FFF2-40B4-BE49-F238E27FC236}">
              <a16:creationId xmlns:a16="http://schemas.microsoft.com/office/drawing/2014/main" id="{E44C80D6-8F06-47AB-862C-AA8AD564B9CA}"/>
            </a:ext>
          </a:extLst>
        </xdr:cNvPr>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18" name="直線コネクタ 317">
          <a:extLst>
            <a:ext uri="{FF2B5EF4-FFF2-40B4-BE49-F238E27FC236}">
              <a16:creationId xmlns:a16="http://schemas.microsoft.com/office/drawing/2014/main" id="{2DFACE4A-7999-4EC2-91E5-7C325CFFE96B}"/>
            </a:ext>
          </a:extLst>
        </xdr:cNvPr>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19" name="【市民会館】&#10;一人当たり面積最大値テキスト">
          <a:extLst>
            <a:ext uri="{FF2B5EF4-FFF2-40B4-BE49-F238E27FC236}">
              <a16:creationId xmlns:a16="http://schemas.microsoft.com/office/drawing/2014/main" id="{DE6E5788-F32F-4F32-B4B9-E9D4BB215CC3}"/>
            </a:ext>
          </a:extLst>
        </xdr:cNvPr>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20" name="直線コネクタ 319">
          <a:extLst>
            <a:ext uri="{FF2B5EF4-FFF2-40B4-BE49-F238E27FC236}">
              <a16:creationId xmlns:a16="http://schemas.microsoft.com/office/drawing/2014/main" id="{68092DB2-C8EB-4EBF-8F0D-717E8C6614B4}"/>
            </a:ext>
          </a:extLst>
        </xdr:cNvPr>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21" name="【市民会館】&#10;一人当たり面積平均値テキスト">
          <a:extLst>
            <a:ext uri="{FF2B5EF4-FFF2-40B4-BE49-F238E27FC236}">
              <a16:creationId xmlns:a16="http://schemas.microsoft.com/office/drawing/2014/main" id="{614EA8F7-FFD0-4602-A4A9-51C48A21CD84}"/>
            </a:ext>
          </a:extLst>
        </xdr:cNvPr>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22" name="フローチャート: 判断 321">
          <a:extLst>
            <a:ext uri="{FF2B5EF4-FFF2-40B4-BE49-F238E27FC236}">
              <a16:creationId xmlns:a16="http://schemas.microsoft.com/office/drawing/2014/main" id="{DD99CED7-E55E-48F2-A2DE-69E6288FD61E}"/>
            </a:ext>
          </a:extLst>
        </xdr:cNvPr>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23" name="フローチャート: 判断 322">
          <a:extLst>
            <a:ext uri="{FF2B5EF4-FFF2-40B4-BE49-F238E27FC236}">
              <a16:creationId xmlns:a16="http://schemas.microsoft.com/office/drawing/2014/main" id="{A386E079-CC41-4EC0-BAF7-7702206A2BB5}"/>
            </a:ext>
          </a:extLst>
        </xdr:cNvPr>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146429</xdr:rowOff>
    </xdr:from>
    <xdr:ext cx="469744" cy="259045"/>
    <xdr:sp macro="" textlink="">
      <xdr:nvSpPr>
        <xdr:cNvPr id="324" name="n_1aveValue【市民会館】&#10;一人当たり面積">
          <a:extLst>
            <a:ext uri="{FF2B5EF4-FFF2-40B4-BE49-F238E27FC236}">
              <a16:creationId xmlns:a16="http://schemas.microsoft.com/office/drawing/2014/main" id="{227213C8-F4D8-4463-9FCD-AE42550139B5}"/>
            </a:ext>
          </a:extLst>
        </xdr:cNvPr>
        <xdr:cNvSpPr txBox="1"/>
      </xdr:nvSpPr>
      <xdr:spPr>
        <a:xfrm>
          <a:off x="93917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25" name="フローチャート: 判断 324">
          <a:extLst>
            <a:ext uri="{FF2B5EF4-FFF2-40B4-BE49-F238E27FC236}">
              <a16:creationId xmlns:a16="http://schemas.microsoft.com/office/drawing/2014/main" id="{DB5C0CF6-8342-46EF-A007-B1867EE5B8A0}"/>
            </a:ext>
          </a:extLst>
        </xdr:cNvPr>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26" name="n_2aveValue【市民会館】&#10;一人当たり面積">
          <a:extLst>
            <a:ext uri="{FF2B5EF4-FFF2-40B4-BE49-F238E27FC236}">
              <a16:creationId xmlns:a16="http://schemas.microsoft.com/office/drawing/2014/main" id="{23463907-9D40-415F-A34A-2C98646620F6}"/>
            </a:ext>
          </a:extLst>
        </xdr:cNvPr>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27" name="フローチャート: 判断 326">
          <a:extLst>
            <a:ext uri="{FF2B5EF4-FFF2-40B4-BE49-F238E27FC236}">
              <a16:creationId xmlns:a16="http://schemas.microsoft.com/office/drawing/2014/main" id="{6110A380-B839-4EEC-A921-71A5DD1544BD}"/>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28" name="n_3aveValue【市民会館】&#10;一人当たり面積">
          <a:extLst>
            <a:ext uri="{FF2B5EF4-FFF2-40B4-BE49-F238E27FC236}">
              <a16:creationId xmlns:a16="http://schemas.microsoft.com/office/drawing/2014/main" id="{6B6DB751-5589-4A63-95E7-0FE8C680AFC7}"/>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7A8217C6-A12A-4935-B055-90EEBDBC0F5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4CC59A60-AFC4-407B-A033-49F850EC073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7DE4EA09-ECA1-4F8C-9BAB-5EB77A1C44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61F90565-4337-41C2-B9D7-18B31834CD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164720D9-A100-4E57-92DD-C2C7F05B64A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47171</xdr:rowOff>
    </xdr:from>
    <xdr:to>
      <xdr:col>55</xdr:col>
      <xdr:colOff>50800</xdr:colOff>
      <xdr:row>106</xdr:row>
      <xdr:rowOff>148771</xdr:rowOff>
    </xdr:to>
    <xdr:sp macro="" textlink="">
      <xdr:nvSpPr>
        <xdr:cNvPr id="334" name="楕円 333">
          <a:extLst>
            <a:ext uri="{FF2B5EF4-FFF2-40B4-BE49-F238E27FC236}">
              <a16:creationId xmlns:a16="http://schemas.microsoft.com/office/drawing/2014/main" id="{57A33E77-7DB2-44D7-856B-C960CEB65A80}"/>
            </a:ext>
          </a:extLst>
        </xdr:cNvPr>
        <xdr:cNvSpPr/>
      </xdr:nvSpPr>
      <xdr:spPr>
        <a:xfrm>
          <a:off x="10426700" y="182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70048</xdr:rowOff>
    </xdr:from>
    <xdr:ext cx="469744" cy="259045"/>
    <xdr:sp macro="" textlink="">
      <xdr:nvSpPr>
        <xdr:cNvPr id="335" name="【市民会館】&#10;一人当たり面積該当値テキスト">
          <a:extLst>
            <a:ext uri="{FF2B5EF4-FFF2-40B4-BE49-F238E27FC236}">
              <a16:creationId xmlns:a16="http://schemas.microsoft.com/office/drawing/2014/main" id="{178CE3A3-EC40-4029-8915-96600A6BCE80}"/>
            </a:ext>
          </a:extLst>
        </xdr:cNvPr>
        <xdr:cNvSpPr txBox="1"/>
      </xdr:nvSpPr>
      <xdr:spPr>
        <a:xfrm>
          <a:off x="10515600"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52614</xdr:rowOff>
    </xdr:from>
    <xdr:to>
      <xdr:col>50</xdr:col>
      <xdr:colOff>165100</xdr:colOff>
      <xdr:row>106</xdr:row>
      <xdr:rowOff>154214</xdr:rowOff>
    </xdr:to>
    <xdr:sp macro="" textlink="">
      <xdr:nvSpPr>
        <xdr:cNvPr id="336" name="楕円 335">
          <a:extLst>
            <a:ext uri="{FF2B5EF4-FFF2-40B4-BE49-F238E27FC236}">
              <a16:creationId xmlns:a16="http://schemas.microsoft.com/office/drawing/2014/main" id="{87114189-EA2B-4E70-B6F6-D0652A1B933A}"/>
            </a:ext>
          </a:extLst>
        </xdr:cNvPr>
        <xdr:cNvSpPr/>
      </xdr:nvSpPr>
      <xdr:spPr>
        <a:xfrm>
          <a:off x="9588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97971</xdr:rowOff>
    </xdr:from>
    <xdr:to>
      <xdr:col>55</xdr:col>
      <xdr:colOff>0</xdr:colOff>
      <xdr:row>106</xdr:row>
      <xdr:rowOff>103414</xdr:rowOff>
    </xdr:to>
    <xdr:cxnSp macro="">
      <xdr:nvCxnSpPr>
        <xdr:cNvPr id="337" name="直線コネクタ 336">
          <a:extLst>
            <a:ext uri="{FF2B5EF4-FFF2-40B4-BE49-F238E27FC236}">
              <a16:creationId xmlns:a16="http://schemas.microsoft.com/office/drawing/2014/main" id="{8F222F5C-F30D-49E8-A5F9-2ABF865EF172}"/>
            </a:ext>
          </a:extLst>
        </xdr:cNvPr>
        <xdr:cNvCxnSpPr/>
      </xdr:nvCxnSpPr>
      <xdr:spPr>
        <a:xfrm flipV="1">
          <a:off x="9639300" y="1827167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60234</xdr:rowOff>
    </xdr:from>
    <xdr:to>
      <xdr:col>46</xdr:col>
      <xdr:colOff>38100</xdr:colOff>
      <xdr:row>106</xdr:row>
      <xdr:rowOff>161834</xdr:rowOff>
    </xdr:to>
    <xdr:sp macro="" textlink="">
      <xdr:nvSpPr>
        <xdr:cNvPr id="338" name="楕円 337">
          <a:extLst>
            <a:ext uri="{FF2B5EF4-FFF2-40B4-BE49-F238E27FC236}">
              <a16:creationId xmlns:a16="http://schemas.microsoft.com/office/drawing/2014/main" id="{40992563-FAFB-43EE-89E3-F50488B822FA}"/>
            </a:ext>
          </a:extLst>
        </xdr:cNvPr>
        <xdr:cNvSpPr/>
      </xdr:nvSpPr>
      <xdr:spPr>
        <a:xfrm>
          <a:off x="8699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103414</xdr:rowOff>
    </xdr:from>
    <xdr:to>
      <xdr:col>50</xdr:col>
      <xdr:colOff>114300</xdr:colOff>
      <xdr:row>106</xdr:row>
      <xdr:rowOff>111034</xdr:rowOff>
    </xdr:to>
    <xdr:cxnSp macro="">
      <xdr:nvCxnSpPr>
        <xdr:cNvPr id="339" name="直線コネクタ 338">
          <a:extLst>
            <a:ext uri="{FF2B5EF4-FFF2-40B4-BE49-F238E27FC236}">
              <a16:creationId xmlns:a16="http://schemas.microsoft.com/office/drawing/2014/main" id="{F48714CE-011A-4604-95F0-481C149A7728}"/>
            </a:ext>
          </a:extLst>
        </xdr:cNvPr>
        <xdr:cNvCxnSpPr/>
      </xdr:nvCxnSpPr>
      <xdr:spPr>
        <a:xfrm flipV="1">
          <a:off x="8750300" y="182771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170741</xdr:rowOff>
    </xdr:from>
    <xdr:ext cx="469744" cy="259045"/>
    <xdr:sp macro="" textlink="">
      <xdr:nvSpPr>
        <xdr:cNvPr id="340" name="n_1mainValue【市民会館】&#10;一人当たり面積">
          <a:extLst>
            <a:ext uri="{FF2B5EF4-FFF2-40B4-BE49-F238E27FC236}">
              <a16:creationId xmlns:a16="http://schemas.microsoft.com/office/drawing/2014/main" id="{3575AFB1-AB2B-43FF-AC54-D74EF5674447}"/>
            </a:ext>
          </a:extLst>
        </xdr:cNvPr>
        <xdr:cNvSpPr txBox="1"/>
      </xdr:nvSpPr>
      <xdr:spPr>
        <a:xfrm>
          <a:off x="9391727"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152961</xdr:rowOff>
    </xdr:from>
    <xdr:ext cx="469744" cy="259045"/>
    <xdr:sp macro="" textlink="">
      <xdr:nvSpPr>
        <xdr:cNvPr id="341" name="n_2mainValue【市民会館】&#10;一人当たり面積">
          <a:extLst>
            <a:ext uri="{FF2B5EF4-FFF2-40B4-BE49-F238E27FC236}">
              <a16:creationId xmlns:a16="http://schemas.microsoft.com/office/drawing/2014/main" id="{B3BE67C9-C88C-4807-98C4-60F56219E9B7}"/>
            </a:ext>
          </a:extLst>
        </xdr:cNvPr>
        <xdr:cNvSpPr txBox="1"/>
      </xdr:nvSpPr>
      <xdr:spPr>
        <a:xfrm>
          <a:off x="8515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8B3C9624-8325-40DA-AE99-699246C59F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5A071A32-50E1-4DDE-9F26-97C38DB62B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B141C200-686B-4943-B620-0BD80EB88F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19429B68-1D39-43C3-81FB-866BD7BC75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79B3D6E0-35C5-4F2B-A4CA-59C331C57B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BAE006D1-727C-46B3-83B8-47CC7419FF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B61A2E43-AE99-4F79-BEE1-68D6AD6A18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0211B71E-F3C1-4748-B83E-F5281A9F53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8FD5F143-C2CC-4C6F-9BEE-75F655ED709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CB609999-0C6E-4672-97BB-A7E0F173E4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2" name="テキスト ボックス 351">
          <a:extLst>
            <a:ext uri="{FF2B5EF4-FFF2-40B4-BE49-F238E27FC236}">
              <a16:creationId xmlns:a16="http://schemas.microsoft.com/office/drawing/2014/main" id="{74BA710F-E252-4C67-8465-DEF91305F8F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a:extLst>
            <a:ext uri="{FF2B5EF4-FFF2-40B4-BE49-F238E27FC236}">
              <a16:creationId xmlns:a16="http://schemas.microsoft.com/office/drawing/2014/main" id="{120C948E-3577-4FCB-866B-4EECF6928C9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a:extLst>
            <a:ext uri="{FF2B5EF4-FFF2-40B4-BE49-F238E27FC236}">
              <a16:creationId xmlns:a16="http://schemas.microsoft.com/office/drawing/2014/main" id="{38190799-2B16-476D-A78E-3ADBDC0007F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a:extLst>
            <a:ext uri="{FF2B5EF4-FFF2-40B4-BE49-F238E27FC236}">
              <a16:creationId xmlns:a16="http://schemas.microsoft.com/office/drawing/2014/main" id="{9595B947-3C84-4B43-9FCF-F05C6B03310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a:extLst>
            <a:ext uri="{FF2B5EF4-FFF2-40B4-BE49-F238E27FC236}">
              <a16:creationId xmlns:a16="http://schemas.microsoft.com/office/drawing/2014/main" id="{B0AFA24A-D24A-4DCF-827B-F33DBC2C4EA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a:extLst>
            <a:ext uri="{FF2B5EF4-FFF2-40B4-BE49-F238E27FC236}">
              <a16:creationId xmlns:a16="http://schemas.microsoft.com/office/drawing/2014/main" id="{7E1F5F81-5E2F-43F8-AE74-2E984437EB2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a:extLst>
            <a:ext uri="{FF2B5EF4-FFF2-40B4-BE49-F238E27FC236}">
              <a16:creationId xmlns:a16="http://schemas.microsoft.com/office/drawing/2014/main" id="{0AE184C4-812E-48E4-9256-B231D1AE15E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a:extLst>
            <a:ext uri="{FF2B5EF4-FFF2-40B4-BE49-F238E27FC236}">
              <a16:creationId xmlns:a16="http://schemas.microsoft.com/office/drawing/2014/main" id="{9F68028E-B8E6-4332-9C00-43A90C1C2E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a:extLst>
            <a:ext uri="{FF2B5EF4-FFF2-40B4-BE49-F238E27FC236}">
              <a16:creationId xmlns:a16="http://schemas.microsoft.com/office/drawing/2014/main" id="{05983E7E-80D8-4245-A480-F3B4FF65A4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a:extLst>
            <a:ext uri="{FF2B5EF4-FFF2-40B4-BE49-F238E27FC236}">
              <a16:creationId xmlns:a16="http://schemas.microsoft.com/office/drawing/2014/main" id="{B3E88281-4302-446F-869E-9670BCE69F9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2" name="テキスト ボックス 361">
          <a:extLst>
            <a:ext uri="{FF2B5EF4-FFF2-40B4-BE49-F238E27FC236}">
              <a16:creationId xmlns:a16="http://schemas.microsoft.com/office/drawing/2014/main" id="{EED60440-4DA7-462F-96B6-E9620098D0F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a:extLst>
            <a:ext uri="{FF2B5EF4-FFF2-40B4-BE49-F238E27FC236}">
              <a16:creationId xmlns:a16="http://schemas.microsoft.com/office/drawing/2014/main" id="{1DC1A289-2DCC-4DDA-997C-09B7895831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a:extLst>
            <a:ext uri="{FF2B5EF4-FFF2-40B4-BE49-F238E27FC236}">
              <a16:creationId xmlns:a16="http://schemas.microsoft.com/office/drawing/2014/main" id="{9C4DA52B-4AEE-4DD3-AB48-EFD51630195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a:extLst>
            <a:ext uri="{FF2B5EF4-FFF2-40B4-BE49-F238E27FC236}">
              <a16:creationId xmlns:a16="http://schemas.microsoft.com/office/drawing/2014/main" id="{81066256-09B8-4D32-BE3D-FB74321BB6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66" name="直線コネクタ 365">
          <a:extLst>
            <a:ext uri="{FF2B5EF4-FFF2-40B4-BE49-F238E27FC236}">
              <a16:creationId xmlns:a16="http://schemas.microsoft.com/office/drawing/2014/main" id="{330146C1-D4A7-4F3A-8BFF-92C49563DB07}"/>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67" name="【一般廃棄物処理施設】&#10;有形固定資産減価償却率最小値テキスト">
          <a:extLst>
            <a:ext uri="{FF2B5EF4-FFF2-40B4-BE49-F238E27FC236}">
              <a16:creationId xmlns:a16="http://schemas.microsoft.com/office/drawing/2014/main" id="{B75CED22-230F-4FD0-AED3-09918C406944}"/>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68" name="直線コネクタ 367">
          <a:extLst>
            <a:ext uri="{FF2B5EF4-FFF2-40B4-BE49-F238E27FC236}">
              <a16:creationId xmlns:a16="http://schemas.microsoft.com/office/drawing/2014/main" id="{C0FF3DE1-98ED-47CE-BE01-37357E86EB42}"/>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69" name="【一般廃棄物処理施設】&#10;有形固定資産減価償却率最大値テキスト">
          <a:extLst>
            <a:ext uri="{FF2B5EF4-FFF2-40B4-BE49-F238E27FC236}">
              <a16:creationId xmlns:a16="http://schemas.microsoft.com/office/drawing/2014/main" id="{6D947792-749A-42C6-8E3B-946645A179E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0" name="直線コネクタ 369">
          <a:extLst>
            <a:ext uri="{FF2B5EF4-FFF2-40B4-BE49-F238E27FC236}">
              <a16:creationId xmlns:a16="http://schemas.microsoft.com/office/drawing/2014/main" id="{547452DE-DBE4-4DE0-87FB-2C2129115BBE}"/>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71" name="【一般廃棄物処理施設】&#10;有形固定資産減価償却率平均値テキスト">
          <a:extLst>
            <a:ext uri="{FF2B5EF4-FFF2-40B4-BE49-F238E27FC236}">
              <a16:creationId xmlns:a16="http://schemas.microsoft.com/office/drawing/2014/main" id="{853D3442-82DB-4D34-9B93-3706CFF7C3B5}"/>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2" name="フローチャート: 判断 371">
          <a:extLst>
            <a:ext uri="{FF2B5EF4-FFF2-40B4-BE49-F238E27FC236}">
              <a16:creationId xmlns:a16="http://schemas.microsoft.com/office/drawing/2014/main" id="{3B31F951-41E2-4042-A567-082A5C356F2C}"/>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3" name="フローチャート: 判断 372">
          <a:extLst>
            <a:ext uri="{FF2B5EF4-FFF2-40B4-BE49-F238E27FC236}">
              <a16:creationId xmlns:a16="http://schemas.microsoft.com/office/drawing/2014/main" id="{0A104305-628C-4159-B063-E21700A8EE76}"/>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id="{3925FC5F-D221-48DD-811F-43B251F490AC}"/>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75" name="フローチャート: 判断 374">
          <a:extLst>
            <a:ext uri="{FF2B5EF4-FFF2-40B4-BE49-F238E27FC236}">
              <a16:creationId xmlns:a16="http://schemas.microsoft.com/office/drawing/2014/main" id="{4EDDA9CA-C6F5-462F-B8A0-2FD81E751F41}"/>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id="{3AA0EB37-5FC3-4602-BBD4-19A24C1565F7}"/>
            </a:ext>
          </a:extLst>
        </xdr:cNvPr>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77" name="フローチャート: 判断 376">
          <a:extLst>
            <a:ext uri="{FF2B5EF4-FFF2-40B4-BE49-F238E27FC236}">
              <a16:creationId xmlns:a16="http://schemas.microsoft.com/office/drawing/2014/main" id="{24CCA83B-1F33-444C-AA65-599B60C1B35E}"/>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378" name="n_3aveValue【一般廃棄物処理施設】&#10;有形固定資産減価償却率">
          <a:extLst>
            <a:ext uri="{FF2B5EF4-FFF2-40B4-BE49-F238E27FC236}">
              <a16:creationId xmlns:a16="http://schemas.microsoft.com/office/drawing/2014/main" id="{92DBFD4E-712B-4983-B96D-ED2FF198BE68}"/>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C16CAE06-FB15-4E3E-B5E8-03BB2B75C2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1894E38D-4D20-43FF-96E1-EF756FAF4F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8650009-2AB4-4328-B3D5-3865E3CFB7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3341D00C-5959-4BE6-A934-F2815177DF8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136856E-4726-4535-90A8-1A2DAAC2EE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84" name="楕円 383">
          <a:extLst>
            <a:ext uri="{FF2B5EF4-FFF2-40B4-BE49-F238E27FC236}">
              <a16:creationId xmlns:a16="http://schemas.microsoft.com/office/drawing/2014/main" id="{8AA22C0B-D355-4769-AF39-7DD5561DDAA7}"/>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145432</xdr:rowOff>
    </xdr:from>
    <xdr:ext cx="405111" cy="259045"/>
    <xdr:sp macro="" textlink="">
      <xdr:nvSpPr>
        <xdr:cNvPr id="385" name="【一般廃棄物処理施設】&#10;有形固定資産減価償却率該当値テキスト">
          <a:extLst>
            <a:ext uri="{FF2B5EF4-FFF2-40B4-BE49-F238E27FC236}">
              <a16:creationId xmlns:a16="http://schemas.microsoft.com/office/drawing/2014/main" id="{2D1A0F06-5228-4439-9001-59247B55AB32}"/>
            </a:ext>
          </a:extLst>
        </xdr:cNvPr>
        <xdr:cNvSpPr txBox="1"/>
      </xdr:nvSpPr>
      <xdr:spPr>
        <a:xfrm>
          <a:off x="16357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386" name="楕円 385">
          <a:extLst>
            <a:ext uri="{FF2B5EF4-FFF2-40B4-BE49-F238E27FC236}">
              <a16:creationId xmlns:a16="http://schemas.microsoft.com/office/drawing/2014/main" id="{1A17AC3D-9AFC-4F5B-8CCF-D748CB94AB7E}"/>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60960</xdr:rowOff>
    </xdr:to>
    <xdr:cxnSp macro="">
      <xdr:nvCxnSpPr>
        <xdr:cNvPr id="387" name="直線コネクタ 386">
          <a:extLst>
            <a:ext uri="{FF2B5EF4-FFF2-40B4-BE49-F238E27FC236}">
              <a16:creationId xmlns:a16="http://schemas.microsoft.com/office/drawing/2014/main" id="{1C759228-BC72-4545-BC7C-82D874E38C27}"/>
            </a:ext>
          </a:extLst>
        </xdr:cNvPr>
        <xdr:cNvCxnSpPr/>
      </xdr:nvCxnSpPr>
      <xdr:spPr>
        <a:xfrm flipV="1">
          <a:off x="15481300" y="65170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73025</xdr:rowOff>
    </xdr:from>
    <xdr:to>
      <xdr:col>76</xdr:col>
      <xdr:colOff>165100</xdr:colOff>
      <xdr:row>39</xdr:row>
      <xdr:rowOff>3175</xdr:rowOff>
    </xdr:to>
    <xdr:sp macro="" textlink="">
      <xdr:nvSpPr>
        <xdr:cNvPr id="388" name="楕円 387">
          <a:extLst>
            <a:ext uri="{FF2B5EF4-FFF2-40B4-BE49-F238E27FC236}">
              <a16:creationId xmlns:a16="http://schemas.microsoft.com/office/drawing/2014/main" id="{CDFBB7D4-FF61-47BB-B831-4F980B5E0BCD}"/>
            </a:ext>
          </a:extLst>
        </xdr:cNvPr>
        <xdr:cNvSpPr/>
      </xdr:nvSpPr>
      <xdr:spPr>
        <a:xfrm>
          <a:off x="14541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123825</xdr:rowOff>
    </xdr:to>
    <xdr:cxnSp macro="">
      <xdr:nvCxnSpPr>
        <xdr:cNvPr id="389" name="直線コネクタ 388">
          <a:extLst>
            <a:ext uri="{FF2B5EF4-FFF2-40B4-BE49-F238E27FC236}">
              <a16:creationId xmlns:a16="http://schemas.microsoft.com/office/drawing/2014/main" id="{21BE9C69-8BA0-44EA-8CB4-B833D3CF13B1}"/>
            </a:ext>
          </a:extLst>
        </xdr:cNvPr>
        <xdr:cNvCxnSpPr/>
      </xdr:nvCxnSpPr>
      <xdr:spPr>
        <a:xfrm flipV="1">
          <a:off x="14592300" y="65760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390" name="楕円 389">
          <a:extLst>
            <a:ext uri="{FF2B5EF4-FFF2-40B4-BE49-F238E27FC236}">
              <a16:creationId xmlns:a16="http://schemas.microsoft.com/office/drawing/2014/main" id="{517FF22F-06CC-4ED3-821E-A2C2D67D5719}"/>
            </a:ext>
          </a:extLst>
        </xdr:cNvPr>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123825</xdr:rowOff>
    </xdr:from>
    <xdr:to>
      <xdr:col>76</xdr:col>
      <xdr:colOff>114300</xdr:colOff>
      <xdr:row>39</xdr:row>
      <xdr:rowOff>13335</xdr:rowOff>
    </xdr:to>
    <xdr:cxnSp macro="">
      <xdr:nvCxnSpPr>
        <xdr:cNvPr id="391" name="直線コネクタ 390">
          <a:extLst>
            <a:ext uri="{FF2B5EF4-FFF2-40B4-BE49-F238E27FC236}">
              <a16:creationId xmlns:a16="http://schemas.microsoft.com/office/drawing/2014/main" id="{52C3647D-CD1C-47F4-BF60-8FAC1A92FE12}"/>
            </a:ext>
          </a:extLst>
        </xdr:cNvPr>
        <xdr:cNvCxnSpPr/>
      </xdr:nvCxnSpPr>
      <xdr:spPr>
        <a:xfrm flipV="1">
          <a:off x="13703300" y="66389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102887</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EBBBA58E-0C34-4402-B212-F241AF59A918}"/>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93" name="n_2mainValue【一般廃棄物処理施設】&#10;有形固定資産減価償却率">
          <a:extLst>
            <a:ext uri="{FF2B5EF4-FFF2-40B4-BE49-F238E27FC236}">
              <a16:creationId xmlns:a16="http://schemas.microsoft.com/office/drawing/2014/main" id="{94379DF3-68FA-4595-860F-7764ECE2F20A}"/>
            </a:ext>
          </a:extLst>
        </xdr:cNvPr>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394" name="n_3mainValue【一般廃棄物処理施設】&#10;有形固定資産減価償却率">
          <a:extLst>
            <a:ext uri="{FF2B5EF4-FFF2-40B4-BE49-F238E27FC236}">
              <a16:creationId xmlns:a16="http://schemas.microsoft.com/office/drawing/2014/main" id="{40DD5DD8-A655-4BD5-A313-DC5D036F0F8A}"/>
            </a:ext>
          </a:extLst>
        </xdr:cNvPr>
        <xdr:cNvSpPr txBox="1"/>
      </xdr:nvSpPr>
      <xdr:spPr>
        <a:xfrm>
          <a:off x="13500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2972F197-4BE4-49AA-ABA3-0B79F23E5E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E0F4FFD9-1A0F-480D-8895-81A00B3C3D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16A293D8-0245-4895-93BC-88914B0024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9C631A83-C2C7-484E-A5CD-5370A055B7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C712F034-8E52-4FEB-9078-7DCC5C6A79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98693F27-4859-4D17-B053-92EFE37EB3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F2CCD7C6-1972-4E49-B505-321AA2BE66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5CC68B90-4383-491E-9099-B101809ED2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74D3C701-97B8-4770-AC6F-04CBBD7D77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CF0F9189-1E93-4E35-9B56-74D21B63ED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a:extLst>
            <a:ext uri="{FF2B5EF4-FFF2-40B4-BE49-F238E27FC236}">
              <a16:creationId xmlns:a16="http://schemas.microsoft.com/office/drawing/2014/main" id="{56ADE324-502B-4D1D-B308-894E0F14AD0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6" name="テキスト ボックス 405">
          <a:extLst>
            <a:ext uri="{FF2B5EF4-FFF2-40B4-BE49-F238E27FC236}">
              <a16:creationId xmlns:a16="http://schemas.microsoft.com/office/drawing/2014/main" id="{823D774B-F3E5-4289-865A-D4E145275A7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a:extLst>
            <a:ext uri="{FF2B5EF4-FFF2-40B4-BE49-F238E27FC236}">
              <a16:creationId xmlns:a16="http://schemas.microsoft.com/office/drawing/2014/main" id="{B8C05866-AD9F-4075-8709-789B5267DA0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8" name="テキスト ボックス 407">
          <a:extLst>
            <a:ext uri="{FF2B5EF4-FFF2-40B4-BE49-F238E27FC236}">
              <a16:creationId xmlns:a16="http://schemas.microsoft.com/office/drawing/2014/main" id="{F99394C5-8425-4F30-BDC1-7F4E54445D3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a:extLst>
            <a:ext uri="{FF2B5EF4-FFF2-40B4-BE49-F238E27FC236}">
              <a16:creationId xmlns:a16="http://schemas.microsoft.com/office/drawing/2014/main" id="{D0517632-A731-4E0B-9905-ACFBCF8383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0" name="テキスト ボックス 409">
          <a:extLst>
            <a:ext uri="{FF2B5EF4-FFF2-40B4-BE49-F238E27FC236}">
              <a16:creationId xmlns:a16="http://schemas.microsoft.com/office/drawing/2014/main" id="{09BB18A8-538A-4A45-B9B2-06C6004F632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a:extLst>
            <a:ext uri="{FF2B5EF4-FFF2-40B4-BE49-F238E27FC236}">
              <a16:creationId xmlns:a16="http://schemas.microsoft.com/office/drawing/2014/main" id="{D8A70234-0D8D-4D7B-9644-07702892BBB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2" name="テキスト ボックス 411">
          <a:extLst>
            <a:ext uri="{FF2B5EF4-FFF2-40B4-BE49-F238E27FC236}">
              <a16:creationId xmlns:a16="http://schemas.microsoft.com/office/drawing/2014/main" id="{4033463B-F31C-4E25-89DA-3C61EAB3867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C7AF4A7B-15A3-4E0B-9CA9-9A117807E3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D94583CD-9540-4CE1-AA77-FD385BE8692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B45D6B28-BBF5-4733-80AA-7E72358A0A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14656</xdr:rowOff>
    </xdr:from>
    <xdr:to>
      <xdr:col>116</xdr:col>
      <xdr:colOff>62864</xdr:colOff>
      <xdr:row>41</xdr:row>
      <xdr:rowOff>115816</xdr:rowOff>
    </xdr:to>
    <xdr:cxnSp macro="">
      <xdr:nvCxnSpPr>
        <xdr:cNvPr id="416" name="直線コネクタ 415">
          <a:extLst>
            <a:ext uri="{FF2B5EF4-FFF2-40B4-BE49-F238E27FC236}">
              <a16:creationId xmlns:a16="http://schemas.microsoft.com/office/drawing/2014/main" id="{08704588-3B6E-450F-BE92-39D056EA1571}"/>
            </a:ext>
          </a:extLst>
        </xdr:cNvPr>
        <xdr:cNvCxnSpPr/>
      </xdr:nvCxnSpPr>
      <xdr:spPr>
        <a:xfrm flipV="1">
          <a:off x="22160864" y="6015406"/>
          <a:ext cx="0" cy="112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119643</xdr:rowOff>
    </xdr:from>
    <xdr:ext cx="469744" cy="259045"/>
    <xdr:sp macro="" textlink="">
      <xdr:nvSpPr>
        <xdr:cNvPr id="417" name="【一般廃棄物処理施設】&#10;一人当たり有形固定資産（償却資産）額最小値テキスト">
          <a:extLst>
            <a:ext uri="{FF2B5EF4-FFF2-40B4-BE49-F238E27FC236}">
              <a16:creationId xmlns:a16="http://schemas.microsoft.com/office/drawing/2014/main" id="{B1A90F9C-A4A2-49A9-97E1-1126DF8C83D8}"/>
            </a:ext>
          </a:extLst>
        </xdr:cNvPr>
        <xdr:cNvSpPr txBox="1"/>
      </xdr:nvSpPr>
      <xdr:spPr>
        <a:xfrm>
          <a:off x="22199600" y="7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115816</xdr:rowOff>
    </xdr:from>
    <xdr:to>
      <xdr:col>116</xdr:col>
      <xdr:colOff>152400</xdr:colOff>
      <xdr:row>41</xdr:row>
      <xdr:rowOff>115816</xdr:rowOff>
    </xdr:to>
    <xdr:cxnSp macro="">
      <xdr:nvCxnSpPr>
        <xdr:cNvPr id="418" name="直線コネクタ 417">
          <a:extLst>
            <a:ext uri="{FF2B5EF4-FFF2-40B4-BE49-F238E27FC236}">
              <a16:creationId xmlns:a16="http://schemas.microsoft.com/office/drawing/2014/main" id="{5B6A533F-0DCE-49A9-81A9-F185835B9998}"/>
            </a:ext>
          </a:extLst>
        </xdr:cNvPr>
        <xdr:cNvCxnSpPr/>
      </xdr:nvCxnSpPr>
      <xdr:spPr>
        <a:xfrm>
          <a:off x="22072600" y="71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132783</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A6510978-0462-49BE-A2E8-7AF12D943A02}"/>
            </a:ext>
          </a:extLst>
        </xdr:cNvPr>
        <xdr:cNvSpPr txBox="1"/>
      </xdr:nvSpPr>
      <xdr:spPr>
        <a:xfrm>
          <a:off x="22199600" y="57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14656</xdr:rowOff>
    </xdr:from>
    <xdr:to>
      <xdr:col>116</xdr:col>
      <xdr:colOff>152400</xdr:colOff>
      <xdr:row>35</xdr:row>
      <xdr:rowOff>14656</xdr:rowOff>
    </xdr:to>
    <xdr:cxnSp macro="">
      <xdr:nvCxnSpPr>
        <xdr:cNvPr id="420" name="直線コネクタ 419">
          <a:extLst>
            <a:ext uri="{FF2B5EF4-FFF2-40B4-BE49-F238E27FC236}">
              <a16:creationId xmlns:a16="http://schemas.microsoft.com/office/drawing/2014/main" id="{9B6FF62A-C927-4DB4-A075-C9D759F34845}"/>
            </a:ext>
          </a:extLst>
        </xdr:cNvPr>
        <xdr:cNvCxnSpPr/>
      </xdr:nvCxnSpPr>
      <xdr:spPr>
        <a:xfrm>
          <a:off x="22072600" y="601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82407</xdr:rowOff>
    </xdr:from>
    <xdr:ext cx="599010" cy="259045"/>
    <xdr:sp macro="" textlink="">
      <xdr:nvSpPr>
        <xdr:cNvPr id="421" name="【一般廃棄物処理施設】&#10;一人当たり有形固定資産（償却資産）額平均値テキスト">
          <a:extLst>
            <a:ext uri="{FF2B5EF4-FFF2-40B4-BE49-F238E27FC236}">
              <a16:creationId xmlns:a16="http://schemas.microsoft.com/office/drawing/2014/main" id="{B82474B1-783C-4457-BAA7-D28B3951DED5}"/>
            </a:ext>
          </a:extLst>
        </xdr:cNvPr>
        <xdr:cNvSpPr txBox="1"/>
      </xdr:nvSpPr>
      <xdr:spPr>
        <a:xfrm>
          <a:off x="22199600" y="6597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59530</xdr:rowOff>
    </xdr:from>
    <xdr:to>
      <xdr:col>116</xdr:col>
      <xdr:colOff>114300</xdr:colOff>
      <xdr:row>39</xdr:row>
      <xdr:rowOff>161130</xdr:rowOff>
    </xdr:to>
    <xdr:sp macro="" textlink="">
      <xdr:nvSpPr>
        <xdr:cNvPr id="422" name="フローチャート: 判断 421">
          <a:extLst>
            <a:ext uri="{FF2B5EF4-FFF2-40B4-BE49-F238E27FC236}">
              <a16:creationId xmlns:a16="http://schemas.microsoft.com/office/drawing/2014/main" id="{7C9CC32B-83D4-4A7A-9795-BAD08B722CB3}"/>
            </a:ext>
          </a:extLst>
        </xdr:cNvPr>
        <xdr:cNvSpPr/>
      </xdr:nvSpPr>
      <xdr:spPr>
        <a:xfrm>
          <a:off x="22110700" y="67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91963</xdr:rowOff>
    </xdr:from>
    <xdr:to>
      <xdr:col>112</xdr:col>
      <xdr:colOff>38100</xdr:colOff>
      <xdr:row>40</xdr:row>
      <xdr:rowOff>22113</xdr:rowOff>
    </xdr:to>
    <xdr:sp macro="" textlink="">
      <xdr:nvSpPr>
        <xdr:cNvPr id="423" name="フローチャート: 判断 422">
          <a:extLst>
            <a:ext uri="{FF2B5EF4-FFF2-40B4-BE49-F238E27FC236}">
              <a16:creationId xmlns:a16="http://schemas.microsoft.com/office/drawing/2014/main" id="{77D8FFBC-917F-40D3-920B-65F908903BC9}"/>
            </a:ext>
          </a:extLst>
        </xdr:cNvPr>
        <xdr:cNvSpPr/>
      </xdr:nvSpPr>
      <xdr:spPr>
        <a:xfrm>
          <a:off x="21272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38640</xdr:rowOff>
    </xdr:from>
    <xdr:ext cx="599010" cy="259045"/>
    <xdr:sp macro="" textlink="">
      <xdr:nvSpPr>
        <xdr:cNvPr id="424" name="n_1aveValue【一般廃棄物処理施設】&#10;一人当たり有形固定資産（償却資産）額">
          <a:extLst>
            <a:ext uri="{FF2B5EF4-FFF2-40B4-BE49-F238E27FC236}">
              <a16:creationId xmlns:a16="http://schemas.microsoft.com/office/drawing/2014/main" id="{91F70794-D1AC-4E49-9A80-769502E58D50}"/>
            </a:ext>
          </a:extLst>
        </xdr:cNvPr>
        <xdr:cNvSpPr txBox="1"/>
      </xdr:nvSpPr>
      <xdr:spPr>
        <a:xfrm>
          <a:off x="210110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59749</xdr:rowOff>
    </xdr:from>
    <xdr:to>
      <xdr:col>107</xdr:col>
      <xdr:colOff>101600</xdr:colOff>
      <xdr:row>39</xdr:row>
      <xdr:rowOff>161349</xdr:rowOff>
    </xdr:to>
    <xdr:sp macro="" textlink="">
      <xdr:nvSpPr>
        <xdr:cNvPr id="425" name="フローチャート: 判断 424">
          <a:extLst>
            <a:ext uri="{FF2B5EF4-FFF2-40B4-BE49-F238E27FC236}">
              <a16:creationId xmlns:a16="http://schemas.microsoft.com/office/drawing/2014/main" id="{BBF77EA8-3773-4E76-AE3F-417561CC4D59}"/>
            </a:ext>
          </a:extLst>
        </xdr:cNvPr>
        <xdr:cNvSpPr/>
      </xdr:nvSpPr>
      <xdr:spPr>
        <a:xfrm>
          <a:off x="20383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6426</xdr:rowOff>
    </xdr:from>
    <xdr:ext cx="599010" cy="259045"/>
    <xdr:sp macro="" textlink="">
      <xdr:nvSpPr>
        <xdr:cNvPr id="426" name="n_2aveValue【一般廃棄物処理施設】&#10;一人当たり有形固定資産（償却資産）額">
          <a:extLst>
            <a:ext uri="{FF2B5EF4-FFF2-40B4-BE49-F238E27FC236}">
              <a16:creationId xmlns:a16="http://schemas.microsoft.com/office/drawing/2014/main" id="{03CCA545-3DF5-4478-8718-AC2AC4F81846}"/>
            </a:ext>
          </a:extLst>
        </xdr:cNvPr>
        <xdr:cNvSpPr txBox="1"/>
      </xdr:nvSpPr>
      <xdr:spPr>
        <a:xfrm>
          <a:off x="20134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128263</xdr:rowOff>
    </xdr:from>
    <xdr:to>
      <xdr:col>102</xdr:col>
      <xdr:colOff>165100</xdr:colOff>
      <xdr:row>40</xdr:row>
      <xdr:rowOff>58413</xdr:rowOff>
    </xdr:to>
    <xdr:sp macro="" textlink="">
      <xdr:nvSpPr>
        <xdr:cNvPr id="427" name="フローチャート: 判断 426">
          <a:extLst>
            <a:ext uri="{FF2B5EF4-FFF2-40B4-BE49-F238E27FC236}">
              <a16:creationId xmlns:a16="http://schemas.microsoft.com/office/drawing/2014/main" id="{AFE07EE7-9845-4963-BADD-5C23766B3C4C}"/>
            </a:ext>
          </a:extLst>
        </xdr:cNvPr>
        <xdr:cNvSpPr/>
      </xdr:nvSpPr>
      <xdr:spPr>
        <a:xfrm>
          <a:off x="19494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74940</xdr:rowOff>
    </xdr:from>
    <xdr:ext cx="599010" cy="259045"/>
    <xdr:sp macro="" textlink="">
      <xdr:nvSpPr>
        <xdr:cNvPr id="428" name="n_3aveValue【一般廃棄物処理施設】&#10;一人当たり有形固定資産（償却資産）額">
          <a:extLst>
            <a:ext uri="{FF2B5EF4-FFF2-40B4-BE49-F238E27FC236}">
              <a16:creationId xmlns:a16="http://schemas.microsoft.com/office/drawing/2014/main" id="{3EE4F27E-0435-4F38-8BBF-4B1FBF858870}"/>
            </a:ext>
          </a:extLst>
        </xdr:cNvPr>
        <xdr:cNvSpPr txBox="1"/>
      </xdr:nvSpPr>
      <xdr:spPr>
        <a:xfrm>
          <a:off x="19245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90766F3-C22E-4017-8E4B-DDA0F0E073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097AB09-0F90-4EB2-A422-843FE01BA2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3FD02B4-3ABB-486C-AB81-A7EFDB88FA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73F5AD0-1400-4BFA-910D-35B0A0EA94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E5367CA-9DA8-4382-B76D-201816F9E3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157837</xdr:rowOff>
    </xdr:from>
    <xdr:to>
      <xdr:col>116</xdr:col>
      <xdr:colOff>114300</xdr:colOff>
      <xdr:row>40</xdr:row>
      <xdr:rowOff>87987</xdr:rowOff>
    </xdr:to>
    <xdr:sp macro="" textlink="">
      <xdr:nvSpPr>
        <xdr:cNvPr id="434" name="楕円 433">
          <a:extLst>
            <a:ext uri="{FF2B5EF4-FFF2-40B4-BE49-F238E27FC236}">
              <a16:creationId xmlns:a16="http://schemas.microsoft.com/office/drawing/2014/main" id="{59C0E901-15F4-4C12-9E67-F3EA69E2528D}"/>
            </a:ext>
          </a:extLst>
        </xdr:cNvPr>
        <xdr:cNvSpPr/>
      </xdr:nvSpPr>
      <xdr:spPr>
        <a:xfrm>
          <a:off x="22110700" y="68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136264</xdr:rowOff>
    </xdr:from>
    <xdr:ext cx="599010" cy="259045"/>
    <xdr:sp macro="" textlink="">
      <xdr:nvSpPr>
        <xdr:cNvPr id="435" name="【一般廃棄物処理施設】&#10;一人当たり有形固定資産（償却資産）額該当値テキスト">
          <a:extLst>
            <a:ext uri="{FF2B5EF4-FFF2-40B4-BE49-F238E27FC236}">
              <a16:creationId xmlns:a16="http://schemas.microsoft.com/office/drawing/2014/main" id="{B39CD26F-C4D4-487C-BA09-EDB8B4F0625B}"/>
            </a:ext>
          </a:extLst>
        </xdr:cNvPr>
        <xdr:cNvSpPr txBox="1"/>
      </xdr:nvSpPr>
      <xdr:spPr>
        <a:xfrm>
          <a:off x="22199600" y="682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161671</xdr:rowOff>
    </xdr:from>
    <xdr:to>
      <xdr:col>112</xdr:col>
      <xdr:colOff>38100</xdr:colOff>
      <xdr:row>40</xdr:row>
      <xdr:rowOff>91821</xdr:rowOff>
    </xdr:to>
    <xdr:sp macro="" textlink="">
      <xdr:nvSpPr>
        <xdr:cNvPr id="436" name="楕円 435">
          <a:extLst>
            <a:ext uri="{FF2B5EF4-FFF2-40B4-BE49-F238E27FC236}">
              <a16:creationId xmlns:a16="http://schemas.microsoft.com/office/drawing/2014/main" id="{8BD39AB9-274A-4A2B-84E3-4C9F5053A5BD}"/>
            </a:ext>
          </a:extLst>
        </xdr:cNvPr>
        <xdr:cNvSpPr/>
      </xdr:nvSpPr>
      <xdr:spPr>
        <a:xfrm>
          <a:off x="21272500" y="6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37187</xdr:rowOff>
    </xdr:from>
    <xdr:to>
      <xdr:col>116</xdr:col>
      <xdr:colOff>63500</xdr:colOff>
      <xdr:row>40</xdr:row>
      <xdr:rowOff>41021</xdr:rowOff>
    </xdr:to>
    <xdr:cxnSp macro="">
      <xdr:nvCxnSpPr>
        <xdr:cNvPr id="437" name="直線コネクタ 436">
          <a:extLst>
            <a:ext uri="{FF2B5EF4-FFF2-40B4-BE49-F238E27FC236}">
              <a16:creationId xmlns:a16="http://schemas.microsoft.com/office/drawing/2014/main" id="{2FBA0C77-F6A9-4D16-A096-CFFA6DB1E5C0}"/>
            </a:ext>
          </a:extLst>
        </xdr:cNvPr>
        <xdr:cNvCxnSpPr/>
      </xdr:nvCxnSpPr>
      <xdr:spPr>
        <a:xfrm flipV="1">
          <a:off x="21323300" y="6895187"/>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81663</xdr:rowOff>
    </xdr:from>
    <xdr:to>
      <xdr:col>107</xdr:col>
      <xdr:colOff>101600</xdr:colOff>
      <xdr:row>42</xdr:row>
      <xdr:rowOff>11813</xdr:rowOff>
    </xdr:to>
    <xdr:sp macro="" textlink="">
      <xdr:nvSpPr>
        <xdr:cNvPr id="438" name="楕円 437">
          <a:extLst>
            <a:ext uri="{FF2B5EF4-FFF2-40B4-BE49-F238E27FC236}">
              <a16:creationId xmlns:a16="http://schemas.microsoft.com/office/drawing/2014/main" id="{2EB3A9DC-897C-4B23-924A-E395447B3D17}"/>
            </a:ext>
          </a:extLst>
        </xdr:cNvPr>
        <xdr:cNvSpPr/>
      </xdr:nvSpPr>
      <xdr:spPr>
        <a:xfrm>
          <a:off x="20383500" y="71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41021</xdr:rowOff>
    </xdr:from>
    <xdr:to>
      <xdr:col>111</xdr:col>
      <xdr:colOff>177800</xdr:colOff>
      <xdr:row>41</xdr:row>
      <xdr:rowOff>132463</xdr:rowOff>
    </xdr:to>
    <xdr:cxnSp macro="">
      <xdr:nvCxnSpPr>
        <xdr:cNvPr id="439" name="直線コネクタ 438">
          <a:extLst>
            <a:ext uri="{FF2B5EF4-FFF2-40B4-BE49-F238E27FC236}">
              <a16:creationId xmlns:a16="http://schemas.microsoft.com/office/drawing/2014/main" id="{7865BE7F-8D81-4323-9522-56C7F54B76CF}"/>
            </a:ext>
          </a:extLst>
        </xdr:cNvPr>
        <xdr:cNvCxnSpPr/>
      </xdr:nvCxnSpPr>
      <xdr:spPr>
        <a:xfrm flipV="1">
          <a:off x="20434300" y="6899021"/>
          <a:ext cx="889000" cy="2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168815</xdr:rowOff>
    </xdr:from>
    <xdr:to>
      <xdr:col>102</xdr:col>
      <xdr:colOff>165100</xdr:colOff>
      <xdr:row>40</xdr:row>
      <xdr:rowOff>98965</xdr:rowOff>
    </xdr:to>
    <xdr:sp macro="" textlink="">
      <xdr:nvSpPr>
        <xdr:cNvPr id="440" name="楕円 439">
          <a:extLst>
            <a:ext uri="{FF2B5EF4-FFF2-40B4-BE49-F238E27FC236}">
              <a16:creationId xmlns:a16="http://schemas.microsoft.com/office/drawing/2014/main" id="{E2594250-B87D-4901-BDBA-3159FE6EF1BB}"/>
            </a:ext>
          </a:extLst>
        </xdr:cNvPr>
        <xdr:cNvSpPr/>
      </xdr:nvSpPr>
      <xdr:spPr>
        <a:xfrm>
          <a:off x="19494500" y="68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48165</xdr:rowOff>
    </xdr:from>
    <xdr:to>
      <xdr:col>107</xdr:col>
      <xdr:colOff>50800</xdr:colOff>
      <xdr:row>41</xdr:row>
      <xdr:rowOff>132463</xdr:rowOff>
    </xdr:to>
    <xdr:cxnSp macro="">
      <xdr:nvCxnSpPr>
        <xdr:cNvPr id="441" name="直線コネクタ 440">
          <a:extLst>
            <a:ext uri="{FF2B5EF4-FFF2-40B4-BE49-F238E27FC236}">
              <a16:creationId xmlns:a16="http://schemas.microsoft.com/office/drawing/2014/main" id="{AA840BC1-7EFB-4BFB-96D4-2EF83F61EEB9}"/>
            </a:ext>
          </a:extLst>
        </xdr:cNvPr>
        <xdr:cNvCxnSpPr/>
      </xdr:nvCxnSpPr>
      <xdr:spPr>
        <a:xfrm>
          <a:off x="19545300" y="6906165"/>
          <a:ext cx="889000" cy="25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82948</xdr:rowOff>
    </xdr:from>
    <xdr:ext cx="599010" cy="259045"/>
    <xdr:sp macro="" textlink="">
      <xdr:nvSpPr>
        <xdr:cNvPr id="442" name="n_1mainValue【一般廃棄物処理施設】&#10;一人当たり有形固定資産（償却資産）額">
          <a:extLst>
            <a:ext uri="{FF2B5EF4-FFF2-40B4-BE49-F238E27FC236}">
              <a16:creationId xmlns:a16="http://schemas.microsoft.com/office/drawing/2014/main" id="{8884AC4F-00CE-4916-8715-07974DDF346C}"/>
            </a:ext>
          </a:extLst>
        </xdr:cNvPr>
        <xdr:cNvSpPr txBox="1"/>
      </xdr:nvSpPr>
      <xdr:spPr>
        <a:xfrm>
          <a:off x="21011095" y="694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2940</xdr:rowOff>
    </xdr:from>
    <xdr:ext cx="378565" cy="259045"/>
    <xdr:sp macro="" textlink="">
      <xdr:nvSpPr>
        <xdr:cNvPr id="443" name="n_2mainValue【一般廃棄物処理施設】&#10;一人当たり有形固定資産（償却資産）額">
          <a:extLst>
            <a:ext uri="{FF2B5EF4-FFF2-40B4-BE49-F238E27FC236}">
              <a16:creationId xmlns:a16="http://schemas.microsoft.com/office/drawing/2014/main" id="{13A2795D-6EEE-4334-AD6D-587A10BDF3D3}"/>
            </a:ext>
          </a:extLst>
        </xdr:cNvPr>
        <xdr:cNvSpPr txBox="1"/>
      </xdr:nvSpPr>
      <xdr:spPr>
        <a:xfrm>
          <a:off x="20245017" y="720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90092</xdr:rowOff>
    </xdr:from>
    <xdr:ext cx="599010" cy="259045"/>
    <xdr:sp macro="" textlink="">
      <xdr:nvSpPr>
        <xdr:cNvPr id="444" name="n_3mainValue【一般廃棄物処理施設】&#10;一人当たり有形固定資産（償却資産）額">
          <a:extLst>
            <a:ext uri="{FF2B5EF4-FFF2-40B4-BE49-F238E27FC236}">
              <a16:creationId xmlns:a16="http://schemas.microsoft.com/office/drawing/2014/main" id="{A0E28DCF-4D0B-446D-AC1B-51DAEFE990B0}"/>
            </a:ext>
          </a:extLst>
        </xdr:cNvPr>
        <xdr:cNvSpPr txBox="1"/>
      </xdr:nvSpPr>
      <xdr:spPr>
        <a:xfrm>
          <a:off x="19245795" y="694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C3C9050A-BD07-4D5E-98D5-5F0D23E309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236FD00B-72C4-4733-870F-AF1111EDA8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5E8326F3-E8C5-4009-BCB6-650B95B889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AF2138D5-756D-433E-A07B-1886838DAB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C982679D-20BB-446D-9288-E18641E3DE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D2508F83-AE01-4A54-94A8-27081C5A96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13810CC5-9728-474C-8B85-6B4F27D58C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B0D6D796-6FE5-4858-A64F-D2593CC9EA4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7AFC3910-95F9-4211-AFAC-C7D7625410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67E4B7CE-41E7-4A6E-B7B7-03DCB9BAF9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98D0EDD8-99BB-4903-9F8C-A86231115D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03AF1D2D-521F-46C3-9957-1DF89E699A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E34DADE0-22CB-4BD0-9584-EB57131696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E62831FF-49CA-468E-B55A-F1EB08BFD5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99C1629F-FBEA-49CC-9523-1C75154856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85B9F03F-2105-4700-BDBE-097ECA4421B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C170C627-B430-4F03-8BD6-A7D60482BF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6438DBFF-0208-497B-AB60-2260EB5736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55D967B1-1064-43EB-AD87-EDFEBE6AEB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519A125D-7F98-4527-8DF4-8094BFE90D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56DDC631-9553-4EBF-8130-5D8638B6F3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FBBF650C-B7B8-494D-BB88-A565CBDF31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A9915A1E-7580-4BF1-A830-432C586BCA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F200CE3C-519C-4EC7-8327-19E13C6D80A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a:extLst>
            <a:ext uri="{FF2B5EF4-FFF2-40B4-BE49-F238E27FC236}">
              <a16:creationId xmlns:a16="http://schemas.microsoft.com/office/drawing/2014/main" id="{905AC408-4F39-48DB-9517-4208FDF578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a:extLst>
            <a:ext uri="{FF2B5EF4-FFF2-40B4-BE49-F238E27FC236}">
              <a16:creationId xmlns:a16="http://schemas.microsoft.com/office/drawing/2014/main" id="{570F5F92-30A6-4991-B161-53C58F8549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a:extLst>
            <a:ext uri="{FF2B5EF4-FFF2-40B4-BE49-F238E27FC236}">
              <a16:creationId xmlns:a16="http://schemas.microsoft.com/office/drawing/2014/main" id="{C673E118-E854-4011-ACEB-39ABE3A738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a:extLst>
            <a:ext uri="{FF2B5EF4-FFF2-40B4-BE49-F238E27FC236}">
              <a16:creationId xmlns:a16="http://schemas.microsoft.com/office/drawing/2014/main" id="{DE0E9AE4-6C1B-437F-9AEC-D5456E3D58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a:extLst>
            <a:ext uri="{FF2B5EF4-FFF2-40B4-BE49-F238E27FC236}">
              <a16:creationId xmlns:a16="http://schemas.microsoft.com/office/drawing/2014/main" id="{C29D2A6D-9659-469B-92A1-936DA3CF63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a:extLst>
            <a:ext uri="{FF2B5EF4-FFF2-40B4-BE49-F238E27FC236}">
              <a16:creationId xmlns:a16="http://schemas.microsoft.com/office/drawing/2014/main" id="{D68E2A62-DA9D-40A0-93E6-41BA9ABC69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a:extLst>
            <a:ext uri="{FF2B5EF4-FFF2-40B4-BE49-F238E27FC236}">
              <a16:creationId xmlns:a16="http://schemas.microsoft.com/office/drawing/2014/main" id="{BA7601DB-302D-4E32-A37A-B7CF222231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a:extLst>
            <a:ext uri="{FF2B5EF4-FFF2-40B4-BE49-F238E27FC236}">
              <a16:creationId xmlns:a16="http://schemas.microsoft.com/office/drawing/2014/main" id="{153CF221-C231-4B0F-8852-A4324DD5D6C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a:extLst>
            <a:ext uri="{FF2B5EF4-FFF2-40B4-BE49-F238E27FC236}">
              <a16:creationId xmlns:a16="http://schemas.microsoft.com/office/drawing/2014/main" id="{F0116C9A-46DB-4815-BE90-88D77D2663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a:extLst>
            <a:ext uri="{FF2B5EF4-FFF2-40B4-BE49-F238E27FC236}">
              <a16:creationId xmlns:a16="http://schemas.microsoft.com/office/drawing/2014/main" id="{A1810F6F-4290-4399-9720-C9582EF424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a:extLst>
            <a:ext uri="{FF2B5EF4-FFF2-40B4-BE49-F238E27FC236}">
              <a16:creationId xmlns:a16="http://schemas.microsoft.com/office/drawing/2014/main" id="{9E964927-1063-4F3B-A769-FE9C1F025C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a:extLst>
            <a:ext uri="{FF2B5EF4-FFF2-40B4-BE49-F238E27FC236}">
              <a16:creationId xmlns:a16="http://schemas.microsoft.com/office/drawing/2014/main" id="{EFD33F8F-A7F1-4C94-9316-52D6B23E36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a:extLst>
            <a:ext uri="{FF2B5EF4-FFF2-40B4-BE49-F238E27FC236}">
              <a16:creationId xmlns:a16="http://schemas.microsoft.com/office/drawing/2014/main" id="{DAA1A469-08B9-45AE-BC0C-3DBF076E6C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a:extLst>
            <a:ext uri="{FF2B5EF4-FFF2-40B4-BE49-F238E27FC236}">
              <a16:creationId xmlns:a16="http://schemas.microsoft.com/office/drawing/2014/main" id="{0ED019B0-3D41-40F9-B70A-6A60DE0958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a:extLst>
            <a:ext uri="{FF2B5EF4-FFF2-40B4-BE49-F238E27FC236}">
              <a16:creationId xmlns:a16="http://schemas.microsoft.com/office/drawing/2014/main" id="{F00E9B3D-25E0-408D-8E02-1EC907575B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a:extLst>
            <a:ext uri="{FF2B5EF4-FFF2-40B4-BE49-F238E27FC236}">
              <a16:creationId xmlns:a16="http://schemas.microsoft.com/office/drawing/2014/main" id="{F939F121-DD52-444C-8E80-71B66C2794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a:extLst>
            <a:ext uri="{FF2B5EF4-FFF2-40B4-BE49-F238E27FC236}">
              <a16:creationId xmlns:a16="http://schemas.microsoft.com/office/drawing/2014/main" id="{BDB94EA1-25DE-4EA1-A0E3-0704C5280E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a:extLst>
            <a:ext uri="{FF2B5EF4-FFF2-40B4-BE49-F238E27FC236}">
              <a16:creationId xmlns:a16="http://schemas.microsoft.com/office/drawing/2014/main" id="{40A3D0CE-D782-4886-839C-63116314CD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7" name="直線コネクタ 486">
          <a:extLst>
            <a:ext uri="{FF2B5EF4-FFF2-40B4-BE49-F238E27FC236}">
              <a16:creationId xmlns:a16="http://schemas.microsoft.com/office/drawing/2014/main" id="{20067B61-5200-411C-8D99-26739AD5199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8" name="テキスト ボックス 487">
          <a:extLst>
            <a:ext uri="{FF2B5EF4-FFF2-40B4-BE49-F238E27FC236}">
              <a16:creationId xmlns:a16="http://schemas.microsoft.com/office/drawing/2014/main" id="{C964FDD7-3FB0-4AE5-B0BA-19714EE43E4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9" name="直線コネクタ 488">
          <a:extLst>
            <a:ext uri="{FF2B5EF4-FFF2-40B4-BE49-F238E27FC236}">
              <a16:creationId xmlns:a16="http://schemas.microsoft.com/office/drawing/2014/main" id="{3ED7A2F4-117E-4D86-B4EE-D60998E5E5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0" name="テキスト ボックス 489">
          <a:extLst>
            <a:ext uri="{FF2B5EF4-FFF2-40B4-BE49-F238E27FC236}">
              <a16:creationId xmlns:a16="http://schemas.microsoft.com/office/drawing/2014/main" id="{570759A3-B71D-4D5A-9E9A-573514C95A8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1" name="直線コネクタ 490">
          <a:extLst>
            <a:ext uri="{FF2B5EF4-FFF2-40B4-BE49-F238E27FC236}">
              <a16:creationId xmlns:a16="http://schemas.microsoft.com/office/drawing/2014/main" id="{EFF2B6CE-3193-41C8-BE8A-59856E71C09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2" name="テキスト ボックス 491">
          <a:extLst>
            <a:ext uri="{FF2B5EF4-FFF2-40B4-BE49-F238E27FC236}">
              <a16:creationId xmlns:a16="http://schemas.microsoft.com/office/drawing/2014/main" id="{C2989DC2-F05F-4213-BDD0-D930C96A63D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3" name="直線コネクタ 492">
          <a:extLst>
            <a:ext uri="{FF2B5EF4-FFF2-40B4-BE49-F238E27FC236}">
              <a16:creationId xmlns:a16="http://schemas.microsoft.com/office/drawing/2014/main" id="{A884D7C9-AE12-4E68-9AB6-780EECD2AB4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4" name="テキスト ボックス 493">
          <a:extLst>
            <a:ext uri="{FF2B5EF4-FFF2-40B4-BE49-F238E27FC236}">
              <a16:creationId xmlns:a16="http://schemas.microsoft.com/office/drawing/2014/main" id="{18C7A025-A944-44A6-A819-376DF075AD7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5" name="直線コネクタ 494">
          <a:extLst>
            <a:ext uri="{FF2B5EF4-FFF2-40B4-BE49-F238E27FC236}">
              <a16:creationId xmlns:a16="http://schemas.microsoft.com/office/drawing/2014/main" id="{32974CB8-29C8-48E0-9DD3-1CC3A6FA771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6" name="テキスト ボックス 495">
          <a:extLst>
            <a:ext uri="{FF2B5EF4-FFF2-40B4-BE49-F238E27FC236}">
              <a16:creationId xmlns:a16="http://schemas.microsoft.com/office/drawing/2014/main" id="{28F962C1-2CDC-49A7-A179-84F192D78A5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a:extLst>
            <a:ext uri="{FF2B5EF4-FFF2-40B4-BE49-F238E27FC236}">
              <a16:creationId xmlns:a16="http://schemas.microsoft.com/office/drawing/2014/main" id="{8B027E8E-5334-45C5-8AEE-F29515CA3D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a:extLst>
            <a:ext uri="{FF2B5EF4-FFF2-40B4-BE49-F238E27FC236}">
              <a16:creationId xmlns:a16="http://schemas.microsoft.com/office/drawing/2014/main" id="{5A4445B3-6A0E-4138-A156-8F87AA7B91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a:extLst>
            <a:ext uri="{FF2B5EF4-FFF2-40B4-BE49-F238E27FC236}">
              <a16:creationId xmlns:a16="http://schemas.microsoft.com/office/drawing/2014/main" id="{4B4EDEFD-2DD5-48DB-988A-2BD37FC9B2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0" name="直線コネクタ 499">
          <a:extLst>
            <a:ext uri="{FF2B5EF4-FFF2-40B4-BE49-F238E27FC236}">
              <a16:creationId xmlns:a16="http://schemas.microsoft.com/office/drawing/2014/main" id="{81420BF6-72FE-4088-BF0C-C0CF9A721FD4}"/>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1" name="【庁舎】&#10;有形固定資産減価償却率最小値テキスト">
          <a:extLst>
            <a:ext uri="{FF2B5EF4-FFF2-40B4-BE49-F238E27FC236}">
              <a16:creationId xmlns:a16="http://schemas.microsoft.com/office/drawing/2014/main" id="{5870680F-3363-4D60-B607-013BAF4038EF}"/>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2" name="直線コネクタ 501">
          <a:extLst>
            <a:ext uri="{FF2B5EF4-FFF2-40B4-BE49-F238E27FC236}">
              <a16:creationId xmlns:a16="http://schemas.microsoft.com/office/drawing/2014/main" id="{97A794EF-EDD2-4C67-8DEA-B2740E51709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3" name="【庁舎】&#10;有形固定資産減価償却率最大値テキスト">
          <a:extLst>
            <a:ext uri="{FF2B5EF4-FFF2-40B4-BE49-F238E27FC236}">
              <a16:creationId xmlns:a16="http://schemas.microsoft.com/office/drawing/2014/main" id="{A1526C4E-CC77-4D04-BC5D-1B75DF8E33E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4" name="直線コネクタ 503">
          <a:extLst>
            <a:ext uri="{FF2B5EF4-FFF2-40B4-BE49-F238E27FC236}">
              <a16:creationId xmlns:a16="http://schemas.microsoft.com/office/drawing/2014/main" id="{4C49AF8B-A4A7-4FE1-8971-21D6C32CBC69}"/>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05" name="【庁舎】&#10;有形固定資産減価償却率平均値テキスト">
          <a:extLst>
            <a:ext uri="{FF2B5EF4-FFF2-40B4-BE49-F238E27FC236}">
              <a16:creationId xmlns:a16="http://schemas.microsoft.com/office/drawing/2014/main" id="{2C39539A-7B62-4A5D-84F6-90B6F581498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06" name="フローチャート: 判断 505">
          <a:extLst>
            <a:ext uri="{FF2B5EF4-FFF2-40B4-BE49-F238E27FC236}">
              <a16:creationId xmlns:a16="http://schemas.microsoft.com/office/drawing/2014/main" id="{AC2BA58C-5FA5-43BD-A073-0573555726A8}"/>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07" name="フローチャート: 判断 506">
          <a:extLst>
            <a:ext uri="{FF2B5EF4-FFF2-40B4-BE49-F238E27FC236}">
              <a16:creationId xmlns:a16="http://schemas.microsoft.com/office/drawing/2014/main" id="{05D8BB22-8DAF-4996-AAAC-91DD95693F91}"/>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08" name="n_1aveValue【庁舎】&#10;有形固定資産減価償却率">
          <a:extLst>
            <a:ext uri="{FF2B5EF4-FFF2-40B4-BE49-F238E27FC236}">
              <a16:creationId xmlns:a16="http://schemas.microsoft.com/office/drawing/2014/main" id="{34BDAC89-7B69-4654-A12C-A8D1BFDAC6D8}"/>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09" name="フローチャート: 判断 508">
          <a:extLst>
            <a:ext uri="{FF2B5EF4-FFF2-40B4-BE49-F238E27FC236}">
              <a16:creationId xmlns:a16="http://schemas.microsoft.com/office/drawing/2014/main" id="{912CA272-1AEA-4EBF-9C29-607D16EEB3D1}"/>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10" name="n_2aveValue【庁舎】&#10;有形固定資産減価償却率">
          <a:extLst>
            <a:ext uri="{FF2B5EF4-FFF2-40B4-BE49-F238E27FC236}">
              <a16:creationId xmlns:a16="http://schemas.microsoft.com/office/drawing/2014/main" id="{2D98ABFD-F6F1-4773-9FA3-7FEB077E98A9}"/>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11" name="フローチャート: 判断 510">
          <a:extLst>
            <a:ext uri="{FF2B5EF4-FFF2-40B4-BE49-F238E27FC236}">
              <a16:creationId xmlns:a16="http://schemas.microsoft.com/office/drawing/2014/main" id="{EB43EBEE-D620-44D1-96B8-E2025FFFF0D3}"/>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512" name="n_3aveValue【庁舎】&#10;有形固定資産減価償却率">
          <a:extLst>
            <a:ext uri="{FF2B5EF4-FFF2-40B4-BE49-F238E27FC236}">
              <a16:creationId xmlns:a16="http://schemas.microsoft.com/office/drawing/2014/main" id="{CDD6AC5F-269D-45A3-AA3E-D0703A7E8CE7}"/>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463A2075-CC6F-467E-B2EE-BD2BE04164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CE61EFA8-323D-4677-A60F-3BE63FF658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48595538-5DF7-4DE4-9FC7-9E2A923F0D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47ABF575-5840-4792-971A-6E29F99E15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6ADB3F6E-A5F7-42F2-908E-417633AD2C6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95250</xdr:rowOff>
    </xdr:from>
    <xdr:to>
      <xdr:col>85</xdr:col>
      <xdr:colOff>177800</xdr:colOff>
      <xdr:row>103</xdr:row>
      <xdr:rowOff>25400</xdr:rowOff>
    </xdr:to>
    <xdr:sp macro="" textlink="">
      <xdr:nvSpPr>
        <xdr:cNvPr id="518" name="楕円 517">
          <a:extLst>
            <a:ext uri="{FF2B5EF4-FFF2-40B4-BE49-F238E27FC236}">
              <a16:creationId xmlns:a16="http://schemas.microsoft.com/office/drawing/2014/main" id="{C3A22038-6EB6-4DB3-91F4-83962F173F18}"/>
            </a:ext>
          </a:extLst>
        </xdr:cNvPr>
        <xdr:cNvSpPr/>
      </xdr:nvSpPr>
      <xdr:spPr>
        <a:xfrm>
          <a:off x="16268700" y="17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118127</xdr:rowOff>
    </xdr:from>
    <xdr:ext cx="405111" cy="259045"/>
    <xdr:sp macro="" textlink="">
      <xdr:nvSpPr>
        <xdr:cNvPr id="519" name="【庁舎】&#10;有形固定資産減価償却率該当値テキスト">
          <a:extLst>
            <a:ext uri="{FF2B5EF4-FFF2-40B4-BE49-F238E27FC236}">
              <a16:creationId xmlns:a16="http://schemas.microsoft.com/office/drawing/2014/main" id="{4C208403-A3EF-439B-9865-82F53C5A1025}"/>
            </a:ext>
          </a:extLst>
        </xdr:cNvPr>
        <xdr:cNvSpPr txBox="1"/>
      </xdr:nvSpPr>
      <xdr:spPr>
        <a:xfrm>
          <a:off x="16357600"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118111</xdr:rowOff>
    </xdr:from>
    <xdr:to>
      <xdr:col>81</xdr:col>
      <xdr:colOff>101600</xdr:colOff>
      <xdr:row>103</xdr:row>
      <xdr:rowOff>48261</xdr:rowOff>
    </xdr:to>
    <xdr:sp macro="" textlink="">
      <xdr:nvSpPr>
        <xdr:cNvPr id="520" name="楕円 519">
          <a:extLst>
            <a:ext uri="{FF2B5EF4-FFF2-40B4-BE49-F238E27FC236}">
              <a16:creationId xmlns:a16="http://schemas.microsoft.com/office/drawing/2014/main" id="{80A07894-74FA-4C86-A8CA-E610EDEA3723}"/>
            </a:ext>
          </a:extLst>
        </xdr:cNvPr>
        <xdr:cNvSpPr/>
      </xdr:nvSpPr>
      <xdr:spPr>
        <a:xfrm>
          <a:off x="15430500" y="176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146050</xdr:rowOff>
    </xdr:from>
    <xdr:to>
      <xdr:col>85</xdr:col>
      <xdr:colOff>127000</xdr:colOff>
      <xdr:row>102</xdr:row>
      <xdr:rowOff>168911</xdr:rowOff>
    </xdr:to>
    <xdr:cxnSp macro="">
      <xdr:nvCxnSpPr>
        <xdr:cNvPr id="521" name="直線コネクタ 520">
          <a:extLst>
            <a:ext uri="{FF2B5EF4-FFF2-40B4-BE49-F238E27FC236}">
              <a16:creationId xmlns:a16="http://schemas.microsoft.com/office/drawing/2014/main" id="{8F13139A-3849-4CA4-BF5E-61D97116C525}"/>
            </a:ext>
          </a:extLst>
        </xdr:cNvPr>
        <xdr:cNvCxnSpPr/>
      </xdr:nvCxnSpPr>
      <xdr:spPr>
        <a:xfrm flipV="1">
          <a:off x="15481300" y="17633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130811</xdr:rowOff>
    </xdr:from>
    <xdr:to>
      <xdr:col>76</xdr:col>
      <xdr:colOff>165100</xdr:colOff>
      <xdr:row>103</xdr:row>
      <xdr:rowOff>60961</xdr:rowOff>
    </xdr:to>
    <xdr:sp macro="" textlink="">
      <xdr:nvSpPr>
        <xdr:cNvPr id="522" name="楕円 521">
          <a:extLst>
            <a:ext uri="{FF2B5EF4-FFF2-40B4-BE49-F238E27FC236}">
              <a16:creationId xmlns:a16="http://schemas.microsoft.com/office/drawing/2014/main" id="{2BC94354-AA1D-4640-99E1-736F33899A27}"/>
            </a:ext>
          </a:extLst>
        </xdr:cNvPr>
        <xdr:cNvSpPr/>
      </xdr:nvSpPr>
      <xdr:spPr>
        <a:xfrm>
          <a:off x="14541500" y="17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168911</xdr:rowOff>
    </xdr:from>
    <xdr:to>
      <xdr:col>81</xdr:col>
      <xdr:colOff>50800</xdr:colOff>
      <xdr:row>103</xdr:row>
      <xdr:rowOff>10161</xdr:rowOff>
    </xdr:to>
    <xdr:cxnSp macro="">
      <xdr:nvCxnSpPr>
        <xdr:cNvPr id="523" name="直線コネクタ 522">
          <a:extLst>
            <a:ext uri="{FF2B5EF4-FFF2-40B4-BE49-F238E27FC236}">
              <a16:creationId xmlns:a16="http://schemas.microsoft.com/office/drawing/2014/main" id="{1FF50F85-8674-4B42-9851-1CDB1715CC9E}"/>
            </a:ext>
          </a:extLst>
        </xdr:cNvPr>
        <xdr:cNvCxnSpPr/>
      </xdr:nvCxnSpPr>
      <xdr:spPr>
        <a:xfrm flipV="1">
          <a:off x="14592300" y="176568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154939</xdr:rowOff>
    </xdr:from>
    <xdr:to>
      <xdr:col>72</xdr:col>
      <xdr:colOff>38100</xdr:colOff>
      <xdr:row>103</xdr:row>
      <xdr:rowOff>85089</xdr:rowOff>
    </xdr:to>
    <xdr:sp macro="" textlink="">
      <xdr:nvSpPr>
        <xdr:cNvPr id="524" name="楕円 523">
          <a:extLst>
            <a:ext uri="{FF2B5EF4-FFF2-40B4-BE49-F238E27FC236}">
              <a16:creationId xmlns:a16="http://schemas.microsoft.com/office/drawing/2014/main" id="{C2AAA9FC-710C-4355-BF53-50C06708BA37}"/>
            </a:ext>
          </a:extLst>
        </xdr:cNvPr>
        <xdr:cNvSpPr/>
      </xdr:nvSpPr>
      <xdr:spPr>
        <a:xfrm>
          <a:off x="13652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10161</xdr:rowOff>
    </xdr:from>
    <xdr:to>
      <xdr:col>76</xdr:col>
      <xdr:colOff>114300</xdr:colOff>
      <xdr:row>103</xdr:row>
      <xdr:rowOff>34289</xdr:rowOff>
    </xdr:to>
    <xdr:cxnSp macro="">
      <xdr:nvCxnSpPr>
        <xdr:cNvPr id="525" name="直線コネクタ 524">
          <a:extLst>
            <a:ext uri="{FF2B5EF4-FFF2-40B4-BE49-F238E27FC236}">
              <a16:creationId xmlns:a16="http://schemas.microsoft.com/office/drawing/2014/main" id="{0999B35C-B712-4DCB-A877-F5D8D84DC36A}"/>
            </a:ext>
          </a:extLst>
        </xdr:cNvPr>
        <xdr:cNvCxnSpPr/>
      </xdr:nvCxnSpPr>
      <xdr:spPr>
        <a:xfrm flipV="1">
          <a:off x="13703300" y="17669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64788</xdr:rowOff>
    </xdr:from>
    <xdr:ext cx="405111" cy="259045"/>
    <xdr:sp macro="" textlink="">
      <xdr:nvSpPr>
        <xdr:cNvPr id="526" name="n_1mainValue【庁舎】&#10;有形固定資産減価償却率">
          <a:extLst>
            <a:ext uri="{FF2B5EF4-FFF2-40B4-BE49-F238E27FC236}">
              <a16:creationId xmlns:a16="http://schemas.microsoft.com/office/drawing/2014/main" id="{F8F46EA3-772A-4B19-A154-8BC4FBFE40CB}"/>
            </a:ext>
          </a:extLst>
        </xdr:cNvPr>
        <xdr:cNvSpPr txBox="1"/>
      </xdr:nvSpPr>
      <xdr:spPr>
        <a:xfrm>
          <a:off x="1526604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77488</xdr:rowOff>
    </xdr:from>
    <xdr:ext cx="405111" cy="259045"/>
    <xdr:sp macro="" textlink="">
      <xdr:nvSpPr>
        <xdr:cNvPr id="527" name="n_2mainValue【庁舎】&#10;有形固定資産減価償却率">
          <a:extLst>
            <a:ext uri="{FF2B5EF4-FFF2-40B4-BE49-F238E27FC236}">
              <a16:creationId xmlns:a16="http://schemas.microsoft.com/office/drawing/2014/main" id="{02F81E38-36B6-4236-9735-F671C49C3615}"/>
            </a:ext>
          </a:extLst>
        </xdr:cNvPr>
        <xdr:cNvSpPr txBox="1"/>
      </xdr:nvSpPr>
      <xdr:spPr>
        <a:xfrm>
          <a:off x="14389744" y="173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101616</xdr:rowOff>
    </xdr:from>
    <xdr:ext cx="405111" cy="259045"/>
    <xdr:sp macro="" textlink="">
      <xdr:nvSpPr>
        <xdr:cNvPr id="528" name="n_3mainValue【庁舎】&#10;有形固定資産減価償却率">
          <a:extLst>
            <a:ext uri="{FF2B5EF4-FFF2-40B4-BE49-F238E27FC236}">
              <a16:creationId xmlns:a16="http://schemas.microsoft.com/office/drawing/2014/main" id="{4F4A8458-6902-4579-8AB0-0608FABE92BA}"/>
            </a:ext>
          </a:extLst>
        </xdr:cNvPr>
        <xdr:cNvSpPr txBox="1"/>
      </xdr:nvSpPr>
      <xdr:spPr>
        <a:xfrm>
          <a:off x="13500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6D00D1C3-2D86-42F8-92BF-7BD7F66AC8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B0721926-6EA7-4092-A9C4-3538D46210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6D4CE4BB-75F6-4158-A967-930D587283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3DA3079D-C9D3-40D2-BF04-A843B17D82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5FF7D562-5ED8-450A-BEB1-1C58D3A052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E85674BA-B613-4E19-BE1C-56ED6DE813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72D14D02-A7D8-44BA-BFAC-668D505C9D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5ECCF09A-A2F8-4342-A139-EF3E603778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566EAEE2-D6BA-484D-A1F9-C1DA26DD7E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83158FFB-733E-4326-8F2B-2055C31645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9" name="直線コネクタ 538">
          <a:extLst>
            <a:ext uri="{FF2B5EF4-FFF2-40B4-BE49-F238E27FC236}">
              <a16:creationId xmlns:a16="http://schemas.microsoft.com/office/drawing/2014/main" id="{CAD3934C-AC33-410E-802A-E795CD04D9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0" name="テキスト ボックス 539">
          <a:extLst>
            <a:ext uri="{FF2B5EF4-FFF2-40B4-BE49-F238E27FC236}">
              <a16:creationId xmlns:a16="http://schemas.microsoft.com/office/drawing/2014/main" id="{37CD9382-1D41-4A61-9E1F-E26A8E6A782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1" name="直線コネクタ 540">
          <a:extLst>
            <a:ext uri="{FF2B5EF4-FFF2-40B4-BE49-F238E27FC236}">
              <a16:creationId xmlns:a16="http://schemas.microsoft.com/office/drawing/2014/main" id="{FAE26065-F2E0-4D60-8BAD-EFA0B7C9705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2" name="テキスト ボックス 541">
          <a:extLst>
            <a:ext uri="{FF2B5EF4-FFF2-40B4-BE49-F238E27FC236}">
              <a16:creationId xmlns:a16="http://schemas.microsoft.com/office/drawing/2014/main" id="{8C27528D-8C5A-4EA9-AD05-3E7ED2C1E83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3" name="直線コネクタ 542">
          <a:extLst>
            <a:ext uri="{FF2B5EF4-FFF2-40B4-BE49-F238E27FC236}">
              <a16:creationId xmlns:a16="http://schemas.microsoft.com/office/drawing/2014/main" id="{9F234EAA-7132-4051-8953-8DE5CC16E8C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4" name="テキスト ボックス 543">
          <a:extLst>
            <a:ext uri="{FF2B5EF4-FFF2-40B4-BE49-F238E27FC236}">
              <a16:creationId xmlns:a16="http://schemas.microsoft.com/office/drawing/2014/main" id="{614A77D7-DB70-4ED2-9BDE-F8BFBEDDA53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5" name="直線コネクタ 544">
          <a:extLst>
            <a:ext uri="{FF2B5EF4-FFF2-40B4-BE49-F238E27FC236}">
              <a16:creationId xmlns:a16="http://schemas.microsoft.com/office/drawing/2014/main" id="{BA2BA225-42BD-41ED-BA2A-EF9812E51EE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6" name="テキスト ボックス 545">
          <a:extLst>
            <a:ext uri="{FF2B5EF4-FFF2-40B4-BE49-F238E27FC236}">
              <a16:creationId xmlns:a16="http://schemas.microsoft.com/office/drawing/2014/main" id="{15302347-3A9D-4C73-A871-11BE4E6D7F7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7" name="直線コネクタ 546">
          <a:extLst>
            <a:ext uri="{FF2B5EF4-FFF2-40B4-BE49-F238E27FC236}">
              <a16:creationId xmlns:a16="http://schemas.microsoft.com/office/drawing/2014/main" id="{88EA698F-6505-488A-8B23-D5B826BA172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8" name="テキスト ボックス 547">
          <a:extLst>
            <a:ext uri="{FF2B5EF4-FFF2-40B4-BE49-F238E27FC236}">
              <a16:creationId xmlns:a16="http://schemas.microsoft.com/office/drawing/2014/main" id="{0B924D06-ECB7-44C3-B29F-BF43F76BCAB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9" name="直線コネクタ 548">
          <a:extLst>
            <a:ext uri="{FF2B5EF4-FFF2-40B4-BE49-F238E27FC236}">
              <a16:creationId xmlns:a16="http://schemas.microsoft.com/office/drawing/2014/main" id="{055ADB11-B9DF-4221-AAB2-A2BF2F427D3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50" name="テキスト ボックス 549">
          <a:extLst>
            <a:ext uri="{FF2B5EF4-FFF2-40B4-BE49-F238E27FC236}">
              <a16:creationId xmlns:a16="http://schemas.microsoft.com/office/drawing/2014/main" id="{9394166B-A268-495B-8AEE-B51D5B19C564}"/>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id="{ECF544A9-CF81-4FDB-9389-EB2D1D399F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2" name="テキスト ボックス 551">
          <a:extLst>
            <a:ext uri="{FF2B5EF4-FFF2-40B4-BE49-F238E27FC236}">
              <a16:creationId xmlns:a16="http://schemas.microsoft.com/office/drawing/2014/main" id="{6CF2F16C-A767-48E9-90ED-FDE05040703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id="{A05B4409-998A-4923-9DC3-CC5C8BD8EF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54" name="直線コネクタ 553">
          <a:extLst>
            <a:ext uri="{FF2B5EF4-FFF2-40B4-BE49-F238E27FC236}">
              <a16:creationId xmlns:a16="http://schemas.microsoft.com/office/drawing/2014/main" id="{E4F8608F-1431-4918-9466-86C57BBEE47A}"/>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55" name="【庁舎】&#10;一人当たり面積最小値テキスト">
          <a:extLst>
            <a:ext uri="{FF2B5EF4-FFF2-40B4-BE49-F238E27FC236}">
              <a16:creationId xmlns:a16="http://schemas.microsoft.com/office/drawing/2014/main" id="{F4F5DAE9-BD6B-4CF6-AE81-DCA052BBC14E}"/>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56" name="直線コネクタ 555">
          <a:extLst>
            <a:ext uri="{FF2B5EF4-FFF2-40B4-BE49-F238E27FC236}">
              <a16:creationId xmlns:a16="http://schemas.microsoft.com/office/drawing/2014/main" id="{197C3C1D-F823-4FA5-A183-9BEBFFEC93FE}"/>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57" name="【庁舎】&#10;一人当たり面積最大値テキスト">
          <a:extLst>
            <a:ext uri="{FF2B5EF4-FFF2-40B4-BE49-F238E27FC236}">
              <a16:creationId xmlns:a16="http://schemas.microsoft.com/office/drawing/2014/main" id="{34B94293-2E13-477C-B65F-D04C73E95CBE}"/>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58" name="直線コネクタ 557">
          <a:extLst>
            <a:ext uri="{FF2B5EF4-FFF2-40B4-BE49-F238E27FC236}">
              <a16:creationId xmlns:a16="http://schemas.microsoft.com/office/drawing/2014/main" id="{B67EC988-1DC8-47D0-81BF-4A5188CAFD5D}"/>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59" name="【庁舎】&#10;一人当たり面積平均値テキスト">
          <a:extLst>
            <a:ext uri="{FF2B5EF4-FFF2-40B4-BE49-F238E27FC236}">
              <a16:creationId xmlns:a16="http://schemas.microsoft.com/office/drawing/2014/main" id="{7C081D16-8135-4E1A-82D2-46D4840E5F67}"/>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60" name="フローチャート: 判断 559">
          <a:extLst>
            <a:ext uri="{FF2B5EF4-FFF2-40B4-BE49-F238E27FC236}">
              <a16:creationId xmlns:a16="http://schemas.microsoft.com/office/drawing/2014/main" id="{477D0805-FDC0-4E94-80E8-A4556BC9A948}"/>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61" name="フローチャート: 判断 560">
          <a:extLst>
            <a:ext uri="{FF2B5EF4-FFF2-40B4-BE49-F238E27FC236}">
              <a16:creationId xmlns:a16="http://schemas.microsoft.com/office/drawing/2014/main" id="{20098B9B-51E7-451A-9028-4151BBFA6DCB}"/>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62" name="n_1aveValue【庁舎】&#10;一人当たり面積">
          <a:extLst>
            <a:ext uri="{FF2B5EF4-FFF2-40B4-BE49-F238E27FC236}">
              <a16:creationId xmlns:a16="http://schemas.microsoft.com/office/drawing/2014/main" id="{87DDA54C-B6B8-466B-93BE-B87D73F164ED}"/>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63" name="フローチャート: 判断 562">
          <a:extLst>
            <a:ext uri="{FF2B5EF4-FFF2-40B4-BE49-F238E27FC236}">
              <a16:creationId xmlns:a16="http://schemas.microsoft.com/office/drawing/2014/main" id="{68833E75-FDD4-43D6-94B7-91B521FEC5E8}"/>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64" name="n_2aveValue【庁舎】&#10;一人当たり面積">
          <a:extLst>
            <a:ext uri="{FF2B5EF4-FFF2-40B4-BE49-F238E27FC236}">
              <a16:creationId xmlns:a16="http://schemas.microsoft.com/office/drawing/2014/main" id="{1719372B-E3CD-478A-84D7-B951D8E35835}"/>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65" name="フローチャート: 判断 564">
          <a:extLst>
            <a:ext uri="{FF2B5EF4-FFF2-40B4-BE49-F238E27FC236}">
              <a16:creationId xmlns:a16="http://schemas.microsoft.com/office/drawing/2014/main" id="{1DE7C01C-F6DC-4B50-9969-83A1E86CD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66" name="n_3aveValue【庁舎】&#10;一人当たり面積">
          <a:extLst>
            <a:ext uri="{FF2B5EF4-FFF2-40B4-BE49-F238E27FC236}">
              <a16:creationId xmlns:a16="http://schemas.microsoft.com/office/drawing/2014/main" id="{754B6760-2D01-402B-91DD-43D1DDBB424A}"/>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91F5BDF0-DE9B-4FB8-9759-C4B7E3E358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51ABD030-0FB8-4362-B6F1-EBF91E5E01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B926B708-803C-48C9-8D63-00E4240BA2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68E2B582-8FE1-45B1-97BC-8386EC8869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C876AFBD-B28F-4BDE-B9EB-FAD750149A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75856</xdr:rowOff>
    </xdr:from>
    <xdr:to>
      <xdr:col>116</xdr:col>
      <xdr:colOff>114300</xdr:colOff>
      <xdr:row>109</xdr:row>
      <xdr:rowOff>6006</xdr:rowOff>
    </xdr:to>
    <xdr:sp macro="" textlink="">
      <xdr:nvSpPr>
        <xdr:cNvPr id="572" name="楕円 571">
          <a:extLst>
            <a:ext uri="{FF2B5EF4-FFF2-40B4-BE49-F238E27FC236}">
              <a16:creationId xmlns:a16="http://schemas.microsoft.com/office/drawing/2014/main" id="{B6CF1AE9-D7E9-4994-8B1B-F6C4AF4B70FA}"/>
            </a:ext>
          </a:extLst>
        </xdr:cNvPr>
        <xdr:cNvSpPr/>
      </xdr:nvSpPr>
      <xdr:spPr>
        <a:xfrm>
          <a:off x="22110700" y="18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73" name="【庁舎】&#10;一人当たり面積該当値テキスト">
          <a:extLst>
            <a:ext uri="{FF2B5EF4-FFF2-40B4-BE49-F238E27FC236}">
              <a16:creationId xmlns:a16="http://schemas.microsoft.com/office/drawing/2014/main" id="{9ACAF30F-25B1-45C5-9DB1-E0120D8FC0C0}"/>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76836</xdr:rowOff>
    </xdr:from>
    <xdr:to>
      <xdr:col>112</xdr:col>
      <xdr:colOff>38100</xdr:colOff>
      <xdr:row>109</xdr:row>
      <xdr:rowOff>6986</xdr:rowOff>
    </xdr:to>
    <xdr:sp macro="" textlink="">
      <xdr:nvSpPr>
        <xdr:cNvPr id="574" name="楕円 573">
          <a:extLst>
            <a:ext uri="{FF2B5EF4-FFF2-40B4-BE49-F238E27FC236}">
              <a16:creationId xmlns:a16="http://schemas.microsoft.com/office/drawing/2014/main" id="{B7F1B3D1-A9A9-48ED-BCDA-BAE57D0EAC12}"/>
            </a:ext>
          </a:extLst>
        </xdr:cNvPr>
        <xdr:cNvSpPr/>
      </xdr:nvSpPr>
      <xdr:spPr>
        <a:xfrm>
          <a:off x="2127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126656</xdr:rowOff>
    </xdr:from>
    <xdr:to>
      <xdr:col>116</xdr:col>
      <xdr:colOff>63500</xdr:colOff>
      <xdr:row>108</xdr:row>
      <xdr:rowOff>127636</xdr:rowOff>
    </xdr:to>
    <xdr:cxnSp macro="">
      <xdr:nvCxnSpPr>
        <xdr:cNvPr id="575" name="直線コネクタ 574">
          <a:extLst>
            <a:ext uri="{FF2B5EF4-FFF2-40B4-BE49-F238E27FC236}">
              <a16:creationId xmlns:a16="http://schemas.microsoft.com/office/drawing/2014/main" id="{D02CA2C6-BC94-4268-89C9-3610942561A6}"/>
            </a:ext>
          </a:extLst>
        </xdr:cNvPr>
        <xdr:cNvCxnSpPr/>
      </xdr:nvCxnSpPr>
      <xdr:spPr>
        <a:xfrm flipV="1">
          <a:off x="21323300" y="1864325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78141</xdr:rowOff>
    </xdr:from>
    <xdr:to>
      <xdr:col>107</xdr:col>
      <xdr:colOff>101600</xdr:colOff>
      <xdr:row>109</xdr:row>
      <xdr:rowOff>8291</xdr:rowOff>
    </xdr:to>
    <xdr:sp macro="" textlink="">
      <xdr:nvSpPr>
        <xdr:cNvPr id="576" name="楕円 575">
          <a:extLst>
            <a:ext uri="{FF2B5EF4-FFF2-40B4-BE49-F238E27FC236}">
              <a16:creationId xmlns:a16="http://schemas.microsoft.com/office/drawing/2014/main" id="{949DA469-A59E-4BE4-9C4F-913CEEA8E7EA}"/>
            </a:ext>
          </a:extLst>
        </xdr:cNvPr>
        <xdr:cNvSpPr/>
      </xdr:nvSpPr>
      <xdr:spPr>
        <a:xfrm>
          <a:off x="20383500" y="185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127636</xdr:rowOff>
    </xdr:from>
    <xdr:to>
      <xdr:col>111</xdr:col>
      <xdr:colOff>177800</xdr:colOff>
      <xdr:row>108</xdr:row>
      <xdr:rowOff>128941</xdr:rowOff>
    </xdr:to>
    <xdr:cxnSp macro="">
      <xdr:nvCxnSpPr>
        <xdr:cNvPr id="577" name="直線コネクタ 576">
          <a:extLst>
            <a:ext uri="{FF2B5EF4-FFF2-40B4-BE49-F238E27FC236}">
              <a16:creationId xmlns:a16="http://schemas.microsoft.com/office/drawing/2014/main" id="{E584949D-EFA9-45FF-952A-797947C70E58}"/>
            </a:ext>
          </a:extLst>
        </xdr:cNvPr>
        <xdr:cNvCxnSpPr/>
      </xdr:nvCxnSpPr>
      <xdr:spPr>
        <a:xfrm flipV="1">
          <a:off x="20434300" y="18644236"/>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78958</xdr:rowOff>
    </xdr:from>
    <xdr:to>
      <xdr:col>102</xdr:col>
      <xdr:colOff>165100</xdr:colOff>
      <xdr:row>109</xdr:row>
      <xdr:rowOff>9108</xdr:rowOff>
    </xdr:to>
    <xdr:sp macro="" textlink="">
      <xdr:nvSpPr>
        <xdr:cNvPr id="578" name="楕円 577">
          <a:extLst>
            <a:ext uri="{FF2B5EF4-FFF2-40B4-BE49-F238E27FC236}">
              <a16:creationId xmlns:a16="http://schemas.microsoft.com/office/drawing/2014/main" id="{5DE84CCF-BEAD-4CDA-BA9E-D6E98BAF51C1}"/>
            </a:ext>
          </a:extLst>
        </xdr:cNvPr>
        <xdr:cNvSpPr/>
      </xdr:nvSpPr>
      <xdr:spPr>
        <a:xfrm>
          <a:off x="19494500" y="18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128941</xdr:rowOff>
    </xdr:from>
    <xdr:to>
      <xdr:col>107</xdr:col>
      <xdr:colOff>50800</xdr:colOff>
      <xdr:row>108</xdr:row>
      <xdr:rowOff>129758</xdr:rowOff>
    </xdr:to>
    <xdr:cxnSp macro="">
      <xdr:nvCxnSpPr>
        <xdr:cNvPr id="579" name="直線コネクタ 578">
          <a:extLst>
            <a:ext uri="{FF2B5EF4-FFF2-40B4-BE49-F238E27FC236}">
              <a16:creationId xmlns:a16="http://schemas.microsoft.com/office/drawing/2014/main" id="{DC75A382-7B38-4F80-A4E5-F6E143A8D8DB}"/>
            </a:ext>
          </a:extLst>
        </xdr:cNvPr>
        <xdr:cNvCxnSpPr/>
      </xdr:nvCxnSpPr>
      <xdr:spPr>
        <a:xfrm flipV="1">
          <a:off x="19545300" y="1864554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169563</xdr:rowOff>
    </xdr:from>
    <xdr:ext cx="469744" cy="259045"/>
    <xdr:sp macro="" textlink="">
      <xdr:nvSpPr>
        <xdr:cNvPr id="580" name="n_1mainValue【庁舎】&#10;一人当たり面積">
          <a:extLst>
            <a:ext uri="{FF2B5EF4-FFF2-40B4-BE49-F238E27FC236}">
              <a16:creationId xmlns:a16="http://schemas.microsoft.com/office/drawing/2014/main" id="{FDFAE467-54F4-482E-B38F-6B57CD98E819}"/>
            </a:ext>
          </a:extLst>
        </xdr:cNvPr>
        <xdr:cNvSpPr txBox="1"/>
      </xdr:nvSpPr>
      <xdr:spPr>
        <a:xfrm>
          <a:off x="21075727" y="186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170868</xdr:rowOff>
    </xdr:from>
    <xdr:ext cx="469744" cy="259045"/>
    <xdr:sp macro="" textlink="">
      <xdr:nvSpPr>
        <xdr:cNvPr id="581" name="n_2mainValue【庁舎】&#10;一人当たり面積">
          <a:extLst>
            <a:ext uri="{FF2B5EF4-FFF2-40B4-BE49-F238E27FC236}">
              <a16:creationId xmlns:a16="http://schemas.microsoft.com/office/drawing/2014/main" id="{A341EC57-F84B-4F1A-918A-BD42AB078BA3}"/>
            </a:ext>
          </a:extLst>
        </xdr:cNvPr>
        <xdr:cNvSpPr txBox="1"/>
      </xdr:nvSpPr>
      <xdr:spPr>
        <a:xfrm>
          <a:off x="20199427" y="1868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235</xdr:rowOff>
    </xdr:from>
    <xdr:ext cx="469744" cy="259045"/>
    <xdr:sp macro="" textlink="">
      <xdr:nvSpPr>
        <xdr:cNvPr id="582" name="n_3mainValue【庁舎】&#10;一人当たり面積">
          <a:extLst>
            <a:ext uri="{FF2B5EF4-FFF2-40B4-BE49-F238E27FC236}">
              <a16:creationId xmlns:a16="http://schemas.microsoft.com/office/drawing/2014/main" id="{5841C844-D3F8-4087-84D5-D75837840112}"/>
            </a:ext>
          </a:extLst>
        </xdr:cNvPr>
        <xdr:cNvSpPr txBox="1"/>
      </xdr:nvSpPr>
      <xdr:spPr>
        <a:xfrm>
          <a:off x="19310427" y="186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B2B6FFE4-EC7B-4A38-8349-ABA12602C5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B53470F0-5818-4355-A037-948D824CFC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2F20486D-1590-4B70-9F4E-650F66A157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ほとんどの類型において、有形固定資産減価償却率は類似団体平均を下回っているものの、庁舎については、類似団体平均を上回っている。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年に対し、築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年近くが経過しているためである。</a:t>
          </a:r>
        </a:p>
        <a:p>
          <a:r>
            <a:rPr kumimoji="1" lang="ja-JP" altLang="en-US" sz="1300">
              <a:latin typeface="ＭＳ Ｐゴシック" panose="020B0600070205080204" pitchFamily="50" charset="-128"/>
              <a:ea typeface="ＭＳ Ｐゴシック" panose="020B0600070205080204" pitchFamily="50" charset="-128"/>
            </a:rPr>
            <a:t>　今後計画的に維持更新のための投資や老朽化対策に取り組んでいく。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6,925
6,923
139.42
5,897,370
5,826,072
68,812
3,105,964
6,501,849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類似団体平均を若干上回る数値を推移しているが、歳入総額に占める地方税の割合が低く、地方交付税への依存度が高い財政構造である。</a:t>
          </a:r>
        </a:p>
        <a:p>
          <a:r>
            <a:rPr kumimoji="1" lang="ja-JP" altLang="en-US" sz="1300">
              <a:latin typeface="ＭＳ Ｐゴシック" panose="020B0600070205080204" pitchFamily="50" charset="-128"/>
              <a:ea typeface="ＭＳ Ｐゴシック" panose="020B0600070205080204" pitchFamily="50" charset="-128"/>
            </a:rPr>
            <a:t>今後も財政健全化に向けた取組により、内部管理経費や公共事業等の歳出削減に努めるとともに、税収納率の向上による歳入確保に努める。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類似団体平均を下回っているが、施設運営を直営で行っていることと公共施設の老朽化により増加傾向にある。民間委託・指定管理者制度の活用により、経常経費の削減に努める。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63</xdr:row>
      <xdr:rowOff>70866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0813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78232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4404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61</xdr:row>
      <xdr:rowOff>85598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040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0409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物件費を要因としており、保有する公共施設数が多く、その維持管理に費用がかかっているためである。公共施設の管理については、指定管理者制度の導入を進めるなど、より一層の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125228</xdr:rowOff>
    </xdr:from>
    <xdr:to>
      <xdr:col>23</xdr:col>
      <xdr:colOff>133350</xdr:colOff>
      <xdr:row>85</xdr:row>
      <xdr:rowOff>27459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27028"/>
          <a:ext cx="838200" cy="7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77628</xdr:rowOff>
    </xdr:from>
    <xdr:to>
      <xdr:col>19</xdr:col>
      <xdr:colOff>133350</xdr:colOff>
      <xdr:row>84</xdr:row>
      <xdr:rowOff>125228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79428"/>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43656</xdr:rowOff>
    </xdr:from>
    <xdr:to>
      <xdr:col>15</xdr:col>
      <xdr:colOff>82550</xdr:colOff>
      <xdr:row>84</xdr:row>
      <xdr:rowOff>77628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45456"/>
          <a:ext cx="88900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43656</xdr:rowOff>
    </xdr:from>
    <xdr:to>
      <xdr:col>11</xdr:col>
      <xdr:colOff>31750</xdr:colOff>
      <xdr:row>84</xdr:row>
      <xdr:rowOff>80105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445456"/>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148109</xdr:rowOff>
    </xdr:from>
    <xdr:to>
      <xdr:col>23</xdr:col>
      <xdr:colOff>184150</xdr:colOff>
      <xdr:row>85</xdr:row>
      <xdr:rowOff>78259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120186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2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74428</xdr:rowOff>
    </xdr:from>
    <xdr:to>
      <xdr:col>19</xdr:col>
      <xdr:colOff>184150</xdr:colOff>
      <xdr:row>85</xdr:row>
      <xdr:rowOff>4578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7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160805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26828</xdr:rowOff>
    </xdr:from>
    <xdr:to>
      <xdr:col>15</xdr:col>
      <xdr:colOff>133350</xdr:colOff>
      <xdr:row>84</xdr:row>
      <xdr:rowOff>128428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138605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164306</xdr:rowOff>
    </xdr:from>
    <xdr:to>
      <xdr:col>11</xdr:col>
      <xdr:colOff>82550</xdr:colOff>
      <xdr:row>84</xdr:row>
      <xdr:rowOff>94456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79233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29305</xdr:rowOff>
    </xdr:from>
    <xdr:to>
      <xdr:col>7</xdr:col>
      <xdr:colOff>31750</xdr:colOff>
      <xdr:row>84</xdr:row>
      <xdr:rowOff>130905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115682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1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旧来からの給与体系により類似団体平均を１．０上回っており、高い水準にある。今後は各種手当の総点検を行うなど、より一層の給与の適正化に努める。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578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13123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5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5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過去からの新規採用抑制などにより、類似団体平均を下回っている。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今後も適正な職員数に留意しながら、指定管理者制度の導入や勧奨退職及び専門職員の採用等で削減に努める。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35959</xdr:rowOff>
    </xdr:from>
    <xdr:to>
      <xdr:col>81</xdr:col>
      <xdr:colOff>44450</xdr:colOff>
      <xdr:row>61</xdr:row>
      <xdr:rowOff>46300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9440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20103</xdr:rowOff>
    </xdr:from>
    <xdr:to>
      <xdr:col>77</xdr:col>
      <xdr:colOff>44450</xdr:colOff>
      <xdr:row>61</xdr:row>
      <xdr:rowOff>35959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8553"/>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143982</xdr:rowOff>
    </xdr:from>
    <xdr:to>
      <xdr:col>72</xdr:col>
      <xdr:colOff>203200</xdr:colOff>
      <xdr:row>61</xdr:row>
      <xdr:rowOff>20103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30982"/>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98479</xdr:rowOff>
    </xdr:from>
    <xdr:to>
      <xdr:col>68</xdr:col>
      <xdr:colOff>152400</xdr:colOff>
      <xdr:row>60</xdr:row>
      <xdr:rowOff>143982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85479"/>
          <a:ext cx="8890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166950</xdr:rowOff>
    </xdr:from>
    <xdr:to>
      <xdr:col>81</xdr:col>
      <xdr:colOff>95250</xdr:colOff>
      <xdr:row>61</xdr:row>
      <xdr:rowOff>97100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12027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156609</xdr:rowOff>
    </xdr:from>
    <xdr:to>
      <xdr:col>77</xdr:col>
      <xdr:colOff>95250</xdr:colOff>
      <xdr:row>61</xdr:row>
      <xdr:rowOff>86759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96936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12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140753</xdr:rowOff>
    </xdr:from>
    <xdr:to>
      <xdr:col>73</xdr:col>
      <xdr:colOff>44450</xdr:colOff>
      <xdr:row>61</xdr:row>
      <xdr:rowOff>70903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81080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93182</xdr:rowOff>
    </xdr:from>
    <xdr:to>
      <xdr:col>68</xdr:col>
      <xdr:colOff>203200</xdr:colOff>
      <xdr:row>61</xdr:row>
      <xdr:rowOff>23332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33509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47679</xdr:rowOff>
    </xdr:from>
    <xdr:to>
      <xdr:col>64</xdr:col>
      <xdr:colOff>152400</xdr:colOff>
      <xdr:row>60</xdr:row>
      <xdr:rowOff>149279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159456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0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鷹栖町総合振興計画のもと、地域住民との意見交換を図り適量・適切な事業実施により、類似団体平均を下回っている。今後とも、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27940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56896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5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119634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8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25400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6096</xdr:rowOff>
    </xdr:from>
    <xdr:to>
      <xdr:col>73</xdr:col>
      <xdr:colOff>44450</xdr:colOff>
      <xdr:row>41</xdr:row>
      <xdr:rowOff>107696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要因としては、地方債現在高の増や財政調整基金の取り崩しによる充当可能基金の減があげられる。</a:t>
          </a:r>
        </a:p>
        <a:p>
          <a:r>
            <a:rPr kumimoji="1" lang="ja-JP" altLang="en-US" sz="1300">
              <a:latin typeface="ＭＳ Ｐゴシック" panose="020B0600070205080204" pitchFamily="50" charset="-128"/>
              <a:ea typeface="ＭＳ Ｐゴシック" panose="020B0600070205080204" pitchFamily="50" charset="-128"/>
            </a:rPr>
            <a:t>改善のため、公債費等義務的経費の削減を中心とする行財政改革を進め、財政の健全化に努める。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60808</xdr:rowOff>
    </xdr:from>
    <xdr:to>
      <xdr:col>81</xdr:col>
      <xdr:colOff>44450</xdr:colOff>
      <xdr:row>16</xdr:row>
      <xdr:rowOff>356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6325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37643</xdr:rowOff>
    </xdr:from>
    <xdr:to>
      <xdr:col>77</xdr:col>
      <xdr:colOff>44450</xdr:colOff>
      <xdr:row>15</xdr:row>
      <xdr:rowOff>60808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60939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141529</xdr:rowOff>
    </xdr:from>
    <xdr:to>
      <xdr:col>72</xdr:col>
      <xdr:colOff>203200</xdr:colOff>
      <xdr:row>15</xdr:row>
      <xdr:rowOff>37643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54182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141529</xdr:rowOff>
    </xdr:from>
    <xdr:to>
      <xdr:col>68</xdr:col>
      <xdr:colOff>152400</xdr:colOff>
      <xdr:row>15</xdr:row>
      <xdr:rowOff>44399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541829"/>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121006</xdr:rowOff>
    </xdr:from>
    <xdr:to>
      <xdr:col>81</xdr:col>
      <xdr:colOff>95250</xdr:colOff>
      <xdr:row>16</xdr:row>
      <xdr:rowOff>51156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93083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6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10008</xdr:rowOff>
    </xdr:from>
    <xdr:to>
      <xdr:col>77</xdr:col>
      <xdr:colOff>95250</xdr:colOff>
      <xdr:row>15</xdr:row>
      <xdr:rowOff>111608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96385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158293</xdr:rowOff>
    </xdr:from>
    <xdr:to>
      <xdr:col>73</xdr:col>
      <xdr:colOff>44450</xdr:colOff>
      <xdr:row>15</xdr:row>
      <xdr:rowOff>88443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73220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6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90729</xdr:rowOff>
    </xdr:from>
    <xdr:to>
      <xdr:col>68</xdr:col>
      <xdr:colOff>203200</xdr:colOff>
      <xdr:row>15</xdr:row>
      <xdr:rowOff>20879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5656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165049</xdr:rowOff>
    </xdr:from>
    <xdr:to>
      <xdr:col>64</xdr:col>
      <xdr:colOff>152400</xdr:colOff>
      <xdr:row>15</xdr:row>
      <xdr:rowOff>95199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79976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5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6,925
6,923
139.42
5,897,370
5,826,072
68,812
3,105,964
6,501,849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今後も適正な職員数に留意しながら、人件費の削減に努める。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89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物件費に係る経常収支比率が類似団体平均を上回っている要因としては、臨時職員や公共施設が多いこと、施設管理経費が増加していることが主な要因である。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今後は、臨時職員数の抑制と施設管理経費の更なる削減を図り、見直しを進める。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101854</xdr:rowOff>
    </xdr:from>
    <xdr:to>
      <xdr:col>82</xdr:col>
      <xdr:colOff>107950</xdr:colOff>
      <xdr:row>20</xdr:row>
      <xdr:rowOff>3556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3594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327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136144</xdr:rowOff>
    </xdr:from>
    <xdr:to>
      <xdr:col>73</xdr:col>
      <xdr:colOff>180975</xdr:colOff>
      <xdr:row>19</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222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20</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22224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124206</xdr:rowOff>
    </xdr:from>
    <xdr:to>
      <xdr:col>82</xdr:col>
      <xdr:colOff>158750</xdr:colOff>
      <xdr:row>20</xdr:row>
      <xdr:rowOff>54356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96283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51054</xdr:rowOff>
    </xdr:from>
    <xdr:to>
      <xdr:col>78</xdr:col>
      <xdr:colOff>120650</xdr:colOff>
      <xdr:row>19</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137431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147066</xdr:rowOff>
    </xdr:from>
    <xdr:to>
      <xdr:col>65</xdr:col>
      <xdr:colOff>53975</xdr:colOff>
      <xdr:row>20</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4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49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扶助費に係る経常収支比率が類似団体平均を上回り、かつ上昇傾向にある要因として、障害福祉費の額が膨らんでいることなどが挙げられる。審査等の適正化を図り、上昇傾向に歯止めをかけるよう努める。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さらに、増加傾向に歯止めをかけるよう、独自事業等の見直しを進めていく。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61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その他の経費に係る経常収支比率は類似団体平均並みであるが、増加傾向にある。</a:t>
          </a:r>
        </a:p>
        <a:p>
          <a:r>
            <a:rPr kumimoji="1" lang="ja-JP" altLang="en-US" sz="1300">
              <a:latin typeface="ＭＳ Ｐゴシック" panose="020B0600070205080204" pitchFamily="50" charset="-128"/>
              <a:ea typeface="ＭＳ Ｐゴシック" panose="020B0600070205080204" pitchFamily="50" charset="-128"/>
            </a:rPr>
            <a:t>今後、下水道事業については経費を節減するとともに、独立採算の原則に立ち返った料金の値上げによる健全化、国民健康保険事業においても国民健康保険税の適正化を図ることなどにより、税収を主な財源とする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145288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28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145288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184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17272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55</xdr:row>
      <xdr:rowOff>170434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49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補助費等に係る経常収支比率が類似団体平均を大きく下回ってる要因としては、ごみ処理などを直営及び委託業務で行っているためで、行政サービスの提供方法の差異によるものと言える。</a:t>
          </a:r>
        </a:p>
        <a:p>
          <a:r>
            <a:rPr kumimoji="1" lang="ja-JP" altLang="en-US" sz="1300">
              <a:latin typeface="ＭＳ Ｐゴシック" panose="020B0600070205080204" pitchFamily="50" charset="-128"/>
              <a:ea typeface="ＭＳ Ｐゴシック" panose="020B0600070205080204" pitchFamily="50" charset="-128"/>
            </a:rPr>
            <a:t>また、補助金を交付するのが適当な事業を行っているのかなどについて明確な基準を設けて、必要性の低い補助金は見直しや廃止を行う方針である。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21844</xdr:rowOff>
    </xdr:from>
    <xdr:to>
      <xdr:col>82</xdr:col>
      <xdr:colOff>107950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58511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21844</xdr:rowOff>
    </xdr:from>
    <xdr:to>
      <xdr:col>78</xdr:col>
      <xdr:colOff>69850</xdr:colOff>
      <xdr:row>34</xdr:row>
      <xdr:rowOff>53848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5851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58831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142494</xdr:rowOff>
    </xdr:from>
    <xdr:to>
      <xdr:col>78</xdr:col>
      <xdr:colOff>120650</xdr:colOff>
      <xdr:row>34</xdr:row>
      <xdr:rowOff>72644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82821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56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類似団体平均並みであるが、近年大型の整備事業が集中したことより地方債現在高が増加した影響で、地方債の元利償還金が膨らんでおり、公債費に係る経常収支比率は増加傾向である。</a:t>
          </a:r>
        </a:p>
        <a:p>
          <a:r>
            <a:rPr kumimoji="1" lang="ja-JP" altLang="en-US" sz="1300">
              <a:latin typeface="ＭＳ Ｐゴシック" panose="020B0600070205080204" pitchFamily="50" charset="-128"/>
              <a:ea typeface="ＭＳ Ｐゴシック" panose="020B0600070205080204" pitchFamily="50" charset="-128"/>
            </a:rPr>
            <a:t>今後は類似団体平均を下回る水準で推移できるように、地方債の新規発行を伴う普通建設事業を抑制する。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27939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10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8889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06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165116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類似団体平均を下回っているが、労務単価の上昇などにより、維持補修費は増加傾向にある。</a:t>
          </a:r>
        </a:p>
        <a:p>
          <a:r>
            <a:rPr kumimoji="1" lang="ja-JP" altLang="en-US" sz="1300">
              <a:latin typeface="ＭＳ Ｐゴシック" panose="020B0600070205080204" pitchFamily="50" charset="-128"/>
              <a:ea typeface="ＭＳ Ｐゴシック" panose="020B0600070205080204" pitchFamily="50" charset="-128"/>
            </a:rPr>
            <a:t>引き続き、現在の水準を維持できるよう、行財政改革への取組を通じて削減に努める。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79647</xdr:rowOff>
    </xdr:from>
    <xdr:to>
      <xdr:col>82</xdr:col>
      <xdr:colOff>107950</xdr:colOff>
      <xdr:row>76</xdr:row>
      <xdr:rowOff>2902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38397"/>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143328</xdr:rowOff>
    </xdr:from>
    <xdr:to>
      <xdr:col>78</xdr:col>
      <xdr:colOff>69850</xdr:colOff>
      <xdr:row>75</xdr:row>
      <xdr:rowOff>79647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3062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51888</xdr:rowOff>
    </xdr:from>
    <xdr:to>
      <xdr:col>73</xdr:col>
      <xdr:colOff>180975</xdr:colOff>
      <xdr:row>74</xdr:row>
      <xdr:rowOff>143328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39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51888</xdr:rowOff>
    </xdr:from>
    <xdr:to>
      <xdr:col>69</xdr:col>
      <xdr:colOff>92075</xdr:colOff>
      <xdr:row>75</xdr:row>
      <xdr:rowOff>73116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73918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140080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2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28847</xdr:rowOff>
    </xdr:from>
    <xdr:to>
      <xdr:col>78</xdr:col>
      <xdr:colOff>120650</xdr:colOff>
      <xdr:row>75</xdr:row>
      <xdr:rowOff>130447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140624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92528</xdr:rowOff>
    </xdr:from>
    <xdr:to>
      <xdr:col>74</xdr:col>
      <xdr:colOff>31750</xdr:colOff>
      <xdr:row>75</xdr:row>
      <xdr:rowOff>22678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xdr:rowOff>
    </xdr:from>
    <xdr:to>
      <xdr:col>69</xdr:col>
      <xdr:colOff>142875</xdr:colOff>
      <xdr:row>74</xdr:row>
      <xdr:rowOff>102688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112865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22316</xdr:rowOff>
    </xdr:from>
    <xdr:to>
      <xdr:col>65</xdr:col>
      <xdr:colOff>53975</xdr:colOff>
      <xdr:row>75</xdr:row>
      <xdr:rowOff>123916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134093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9816</xdr:rowOff>
    </xdr:from>
    <xdr:to>
      <xdr:col>29</xdr:col>
      <xdr:colOff>127000</xdr:colOff>
      <xdr:row>18</xdr:row>
      <xdr:rowOff>48198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43541"/>
          <a:ext cx="647700" cy="3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48198</xdr:rowOff>
    </xdr:from>
    <xdr:to>
      <xdr:col>26</xdr:col>
      <xdr:colOff>50800</xdr:colOff>
      <xdr:row>18</xdr:row>
      <xdr:rowOff>70321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81923"/>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70321</xdr:rowOff>
    </xdr:from>
    <xdr:to>
      <xdr:col>22</xdr:col>
      <xdr:colOff>114300</xdr:colOff>
      <xdr:row>18</xdr:row>
      <xdr:rowOff>70823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04046"/>
          <a:ext cx="698500" cy="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70823</xdr:rowOff>
    </xdr:from>
    <xdr:to>
      <xdr:col>18</xdr:col>
      <xdr:colOff>177800</xdr:colOff>
      <xdr:row>18</xdr:row>
      <xdr:rowOff>109263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04548"/>
          <a:ext cx="698500" cy="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130466</xdr:rowOff>
    </xdr:from>
    <xdr:to>
      <xdr:col>29</xdr:col>
      <xdr:colOff>177800</xdr:colOff>
      <xdr:row>18</xdr:row>
      <xdr:rowOff>60616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9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102543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168848</xdr:rowOff>
    </xdr:from>
    <xdr:to>
      <xdr:col>26</xdr:col>
      <xdr:colOff>101600</xdr:colOff>
      <xdr:row>18</xdr:row>
      <xdr:rowOff>98998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83775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1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19521</xdr:rowOff>
    </xdr:from>
    <xdr:to>
      <xdr:col>22</xdr:col>
      <xdr:colOff>165100</xdr:colOff>
      <xdr:row>18</xdr:row>
      <xdr:rowOff>121121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5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105898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3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20023</xdr:rowOff>
    </xdr:from>
    <xdr:to>
      <xdr:col>19</xdr:col>
      <xdr:colOff>38100</xdr:colOff>
      <xdr:row>18</xdr:row>
      <xdr:rowOff>121624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537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106401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4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58463</xdr:rowOff>
    </xdr:from>
    <xdr:to>
      <xdr:col>15</xdr:col>
      <xdr:colOff>101600</xdr:colOff>
      <xdr:row>18</xdr:row>
      <xdr:rowOff>160062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921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144840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111956</xdr:rowOff>
    </xdr:from>
    <xdr:to>
      <xdr:col>29</xdr:col>
      <xdr:colOff>127000</xdr:colOff>
      <xdr:row>35</xdr:row>
      <xdr:rowOff>131300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2306"/>
          <a:ext cx="647700" cy="1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58823</xdr:rowOff>
    </xdr:from>
    <xdr:to>
      <xdr:col>26</xdr:col>
      <xdr:colOff>50800</xdr:colOff>
      <xdr:row>35</xdr:row>
      <xdr:rowOff>111956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69173"/>
          <a:ext cx="698500" cy="53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58823</xdr:rowOff>
    </xdr:from>
    <xdr:to>
      <xdr:col>22</xdr:col>
      <xdr:colOff>114300</xdr:colOff>
      <xdr:row>35</xdr:row>
      <xdr:rowOff>62230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69173"/>
          <a:ext cx="6985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62230</xdr:rowOff>
    </xdr:from>
    <xdr:to>
      <xdr:col>18</xdr:col>
      <xdr:colOff>177800</xdr:colOff>
      <xdr:row>35</xdr:row>
      <xdr:rowOff>63852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72580"/>
          <a:ext cx="698500" cy="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80500</xdr:rowOff>
    </xdr:from>
    <xdr:to>
      <xdr:col>29</xdr:col>
      <xdr:colOff>177800</xdr:colOff>
      <xdr:row>35</xdr:row>
      <xdr:rowOff>182100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52577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61156</xdr:rowOff>
    </xdr:from>
    <xdr:to>
      <xdr:col>26</xdr:col>
      <xdr:colOff>101600</xdr:colOff>
      <xdr:row>35</xdr:row>
      <xdr:rowOff>162756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147533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8023</xdr:rowOff>
    </xdr:from>
    <xdr:to>
      <xdr:col>22</xdr:col>
      <xdr:colOff>165100</xdr:colOff>
      <xdr:row>35</xdr:row>
      <xdr:rowOff>109623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94400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11430</xdr:rowOff>
    </xdr:from>
    <xdr:to>
      <xdr:col>19</xdr:col>
      <xdr:colOff>38100</xdr:colOff>
      <xdr:row>35</xdr:row>
      <xdr:rowOff>113030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97807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13052</xdr:rowOff>
    </xdr:from>
    <xdr:to>
      <xdr:col>15</xdr:col>
      <xdr:colOff>101600</xdr:colOff>
      <xdr:row>35</xdr:row>
      <xdr:rowOff>114652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99429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6,925
6,923
139.42
5,897,370
5,826,072
68,812
3,105,964
6,501,849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101745</xdr:rowOff>
    </xdr:from>
    <xdr:to>
      <xdr:col>24</xdr:col>
      <xdr:colOff>63500</xdr:colOff>
      <xdr:row>36</xdr:row>
      <xdr:rowOff>141986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3945"/>
          <a:ext cx="8382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141986</xdr:rowOff>
    </xdr:from>
    <xdr:to>
      <xdr:col>19</xdr:col>
      <xdr:colOff>177800</xdr:colOff>
      <xdr:row>36</xdr:row>
      <xdr:rowOff>151892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41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151892</xdr:rowOff>
    </xdr:from>
    <xdr:to>
      <xdr:col>15</xdr:col>
      <xdr:colOff>50800</xdr:colOff>
      <xdr:row>36</xdr:row>
      <xdr:rowOff>157676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4092"/>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142710</xdr:rowOff>
    </xdr:from>
    <xdr:to>
      <xdr:col>10</xdr:col>
      <xdr:colOff>114300</xdr:colOff>
      <xdr:row>36</xdr:row>
      <xdr:rowOff>157676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4910"/>
          <a:ext cx="8890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50945</xdr:rowOff>
    </xdr:from>
    <xdr:to>
      <xdr:col>24</xdr:col>
      <xdr:colOff>114300</xdr:colOff>
      <xdr:row>36</xdr:row>
      <xdr:rowOff>152545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29372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91186</xdr:rowOff>
    </xdr:from>
    <xdr:to>
      <xdr:col>20</xdr:col>
      <xdr:colOff>38100</xdr:colOff>
      <xdr:row>37</xdr:row>
      <xdr:rowOff>21336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12463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101092</xdr:rowOff>
    </xdr:from>
    <xdr:to>
      <xdr:col>15</xdr:col>
      <xdr:colOff>101600</xdr:colOff>
      <xdr:row>37</xdr:row>
      <xdr:rowOff>31242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22369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106876</xdr:rowOff>
    </xdr:from>
    <xdr:to>
      <xdr:col>10</xdr:col>
      <xdr:colOff>165100</xdr:colOff>
      <xdr:row>37</xdr:row>
      <xdr:rowOff>37026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28153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91910</xdr:rowOff>
    </xdr:from>
    <xdr:to>
      <xdr:col>6</xdr:col>
      <xdr:colOff>38100</xdr:colOff>
      <xdr:row>37</xdr:row>
      <xdr:rowOff>22060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13187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5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43208</xdr:rowOff>
    </xdr:from>
    <xdr:to>
      <xdr:col>24</xdr:col>
      <xdr:colOff>63500</xdr:colOff>
      <xdr:row>54</xdr:row>
      <xdr:rowOff>114152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01508"/>
          <a:ext cx="838200" cy="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114152</xdr:rowOff>
    </xdr:from>
    <xdr:to>
      <xdr:col>19</xdr:col>
      <xdr:colOff>177800</xdr:colOff>
      <xdr:row>54</xdr:row>
      <xdr:rowOff>136436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72452"/>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136436</xdr:rowOff>
    </xdr:from>
    <xdr:to>
      <xdr:col>15</xdr:col>
      <xdr:colOff>50800</xdr:colOff>
      <xdr:row>55</xdr:row>
      <xdr:rowOff>8259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94736"/>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120228</xdr:rowOff>
    </xdr:from>
    <xdr:to>
      <xdr:col>10</xdr:col>
      <xdr:colOff>114300</xdr:colOff>
      <xdr:row>55</xdr:row>
      <xdr:rowOff>8259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378528"/>
          <a:ext cx="889000" cy="5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163858</xdr:rowOff>
    </xdr:from>
    <xdr:to>
      <xdr:col>24</xdr:col>
      <xdr:colOff>114300</xdr:colOff>
      <xdr:row>54</xdr:row>
      <xdr:rowOff>94008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15285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0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63352</xdr:rowOff>
    </xdr:from>
    <xdr:to>
      <xdr:col>20</xdr:col>
      <xdr:colOff>38100</xdr:colOff>
      <xdr:row>54</xdr:row>
      <xdr:rowOff>164952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10029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9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85636</xdr:rowOff>
    </xdr:from>
    <xdr:to>
      <xdr:col>15</xdr:col>
      <xdr:colOff>101600</xdr:colOff>
      <xdr:row>55</xdr:row>
      <xdr:rowOff>15786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32313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1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128909</xdr:rowOff>
    </xdr:from>
    <xdr:to>
      <xdr:col>10</xdr:col>
      <xdr:colOff>165100</xdr:colOff>
      <xdr:row>55</xdr:row>
      <xdr:rowOff>59059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75586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6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69428</xdr:rowOff>
    </xdr:from>
    <xdr:to>
      <xdr:col>6</xdr:col>
      <xdr:colOff>38100</xdr:colOff>
      <xdr:row>54</xdr:row>
      <xdr:rowOff>171028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16105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0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73429</xdr:rowOff>
    </xdr:from>
    <xdr:to>
      <xdr:col>24</xdr:col>
      <xdr:colOff>63500</xdr:colOff>
      <xdr:row>75</xdr:row>
      <xdr:rowOff>129413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932179"/>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73429</xdr:rowOff>
    </xdr:from>
    <xdr:to>
      <xdr:col>19</xdr:col>
      <xdr:colOff>177800</xdr:colOff>
      <xdr:row>76</xdr:row>
      <xdr:rowOff>19594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932179"/>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132156</xdr:rowOff>
    </xdr:from>
    <xdr:to>
      <xdr:col>15</xdr:col>
      <xdr:colOff>50800</xdr:colOff>
      <xdr:row>76</xdr:row>
      <xdr:rowOff>19594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990906"/>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132156</xdr:rowOff>
    </xdr:from>
    <xdr:to>
      <xdr:col>10</xdr:col>
      <xdr:colOff>114300</xdr:colOff>
      <xdr:row>76</xdr:row>
      <xdr:rowOff>81429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990906"/>
          <a:ext cx="889000" cy="1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78613</xdr:rowOff>
    </xdr:from>
    <xdr:to>
      <xdr:col>24</xdr:col>
      <xdr:colOff>114300</xdr:colOff>
      <xdr:row>76</xdr:row>
      <xdr:rowOff>8762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37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101490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22629</xdr:rowOff>
    </xdr:from>
    <xdr:to>
      <xdr:col>20</xdr:col>
      <xdr:colOff>38100</xdr:colOff>
      <xdr:row>75</xdr:row>
      <xdr:rowOff>124229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140756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140243</xdr:rowOff>
    </xdr:from>
    <xdr:to>
      <xdr:col>15</xdr:col>
      <xdr:colOff>101600</xdr:colOff>
      <xdr:row>76</xdr:row>
      <xdr:rowOff>70393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86920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81356</xdr:rowOff>
    </xdr:from>
    <xdr:to>
      <xdr:col>10</xdr:col>
      <xdr:colOff>165100</xdr:colOff>
      <xdr:row>76</xdr:row>
      <xdr:rowOff>11506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9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28033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30629</xdr:rowOff>
    </xdr:from>
    <xdr:to>
      <xdr:col>6</xdr:col>
      <xdr:colOff>38100</xdr:colOff>
      <xdr:row>76</xdr:row>
      <xdr:rowOff>132229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148757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80933</xdr:rowOff>
    </xdr:from>
    <xdr:to>
      <xdr:col>24</xdr:col>
      <xdr:colOff>63500</xdr:colOff>
      <xdr:row>96</xdr:row>
      <xdr:rowOff>124988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40133"/>
          <a:ext cx="8382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124988</xdr:rowOff>
    </xdr:from>
    <xdr:to>
      <xdr:col>19</xdr:col>
      <xdr:colOff>177800</xdr:colOff>
      <xdr:row>96</xdr:row>
      <xdr:rowOff>168912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84188"/>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168912</xdr:rowOff>
    </xdr:from>
    <xdr:to>
      <xdr:col>15</xdr:col>
      <xdr:colOff>50800</xdr:colOff>
      <xdr:row>97</xdr:row>
      <xdr:rowOff>78484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8112"/>
          <a:ext cx="8890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78484</xdr:rowOff>
    </xdr:from>
    <xdr:to>
      <xdr:col>10</xdr:col>
      <xdr:colOff>114300</xdr:colOff>
      <xdr:row>97</xdr:row>
      <xdr:rowOff>99892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09134"/>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30133</xdr:rowOff>
    </xdr:from>
    <xdr:to>
      <xdr:col>24</xdr:col>
      <xdr:colOff>114300</xdr:colOff>
      <xdr:row>96</xdr:row>
      <xdr:rowOff>131733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8560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74188</xdr:rowOff>
    </xdr:from>
    <xdr:to>
      <xdr:col>20</xdr:col>
      <xdr:colOff>38100</xdr:colOff>
      <xdr:row>97</xdr:row>
      <xdr:rowOff>4338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166915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118112</xdr:rowOff>
    </xdr:from>
    <xdr:to>
      <xdr:col>15</xdr:col>
      <xdr:colOff>101600</xdr:colOff>
      <xdr:row>97</xdr:row>
      <xdr:rowOff>48262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39389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27684</xdr:rowOff>
    </xdr:from>
    <xdr:to>
      <xdr:col>10</xdr:col>
      <xdr:colOff>165100</xdr:colOff>
      <xdr:row>97</xdr:row>
      <xdr:rowOff>129284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120411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141819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41461</xdr:rowOff>
    </xdr:from>
    <xdr:to>
      <xdr:col>55</xdr:col>
      <xdr:colOff>0</xdr:colOff>
      <xdr:row>35</xdr:row>
      <xdr:rowOff>69067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42211"/>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10225</xdr:rowOff>
    </xdr:from>
    <xdr:to>
      <xdr:col>50</xdr:col>
      <xdr:colOff>114300</xdr:colOff>
      <xdr:row>35</xdr:row>
      <xdr:rowOff>41461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0975"/>
          <a:ext cx="8890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10225</xdr:rowOff>
    </xdr:from>
    <xdr:to>
      <xdr:col>45</xdr:col>
      <xdr:colOff>177800</xdr:colOff>
      <xdr:row>35</xdr:row>
      <xdr:rowOff>80227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0975"/>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80227</xdr:rowOff>
    </xdr:from>
    <xdr:to>
      <xdr:col>41</xdr:col>
      <xdr:colOff>50800</xdr:colOff>
      <xdr:row>36</xdr:row>
      <xdr:rowOff>97519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80977"/>
          <a:ext cx="889000" cy="1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18267</xdr:rowOff>
    </xdr:from>
    <xdr:to>
      <xdr:col>55</xdr:col>
      <xdr:colOff>50800</xdr:colOff>
      <xdr:row>35</xdr:row>
      <xdr:rowOff>119867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168144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162111</xdr:rowOff>
    </xdr:from>
    <xdr:to>
      <xdr:col>50</xdr:col>
      <xdr:colOff>165100</xdr:colOff>
      <xdr:row>35</xdr:row>
      <xdr:rowOff>92261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83388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8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130875</xdr:rowOff>
    </xdr:from>
    <xdr:to>
      <xdr:col>46</xdr:col>
      <xdr:colOff>38100</xdr:colOff>
      <xdr:row>35</xdr:row>
      <xdr:rowOff>61025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52152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29427</xdr:rowOff>
    </xdr:from>
    <xdr:to>
      <xdr:col>41</xdr:col>
      <xdr:colOff>101600</xdr:colOff>
      <xdr:row>35</xdr:row>
      <xdr:rowOff>131027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122154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46719</xdr:rowOff>
    </xdr:from>
    <xdr:to>
      <xdr:col>36</xdr:col>
      <xdr:colOff>165100</xdr:colOff>
      <xdr:row>36</xdr:row>
      <xdr:rowOff>148319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139446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112333</xdr:rowOff>
    </xdr:from>
    <xdr:to>
      <xdr:col>55</xdr:col>
      <xdr:colOff>0</xdr:colOff>
      <xdr:row>55</xdr:row>
      <xdr:rowOff>148451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542083"/>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76198</xdr:rowOff>
    </xdr:from>
    <xdr:to>
      <xdr:col>50</xdr:col>
      <xdr:colOff>114300</xdr:colOff>
      <xdr:row>55</xdr:row>
      <xdr:rowOff>148451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334498"/>
          <a:ext cx="889000" cy="2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76198</xdr:rowOff>
    </xdr:from>
    <xdr:to>
      <xdr:col>45</xdr:col>
      <xdr:colOff>177800</xdr:colOff>
      <xdr:row>56</xdr:row>
      <xdr:rowOff>165094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34498"/>
          <a:ext cx="889000" cy="4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31808</xdr:rowOff>
    </xdr:from>
    <xdr:to>
      <xdr:col>41</xdr:col>
      <xdr:colOff>50800</xdr:colOff>
      <xdr:row>56</xdr:row>
      <xdr:rowOff>165094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461558"/>
          <a:ext cx="889000" cy="30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61533</xdr:rowOff>
    </xdr:from>
    <xdr:to>
      <xdr:col>55</xdr:col>
      <xdr:colOff>50800</xdr:colOff>
      <xdr:row>55</xdr:row>
      <xdr:rowOff>163133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39960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97651</xdr:rowOff>
    </xdr:from>
    <xdr:to>
      <xdr:col>50</xdr:col>
      <xdr:colOff>165100</xdr:colOff>
      <xdr:row>56</xdr:row>
      <xdr:rowOff>27801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18928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2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25398</xdr:rowOff>
    </xdr:from>
    <xdr:to>
      <xdr:col>46</xdr:col>
      <xdr:colOff>38100</xdr:colOff>
      <xdr:row>54</xdr:row>
      <xdr:rowOff>126998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2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143525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05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114294</xdr:rowOff>
    </xdr:from>
    <xdr:to>
      <xdr:col>41</xdr:col>
      <xdr:colOff>101600</xdr:colOff>
      <xdr:row>57</xdr:row>
      <xdr:rowOff>44444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35571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80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152458</xdr:rowOff>
    </xdr:from>
    <xdr:to>
      <xdr:col>36</xdr:col>
      <xdr:colOff>165100</xdr:colOff>
      <xdr:row>55</xdr:row>
      <xdr:rowOff>82608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99135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18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92704</xdr:rowOff>
    </xdr:from>
    <xdr:to>
      <xdr:col>55</xdr:col>
      <xdr:colOff>0</xdr:colOff>
      <xdr:row>78</xdr:row>
      <xdr:rowOff>138218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65804"/>
          <a:ext cx="8382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61007</xdr:rowOff>
    </xdr:from>
    <xdr:to>
      <xdr:col>50</xdr:col>
      <xdr:colOff>114300</xdr:colOff>
      <xdr:row>78</xdr:row>
      <xdr:rowOff>92704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34107"/>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61007</xdr:rowOff>
    </xdr:from>
    <xdr:to>
      <xdr:col>45</xdr:col>
      <xdr:colOff>177800</xdr:colOff>
      <xdr:row>78</xdr:row>
      <xdr:rowOff>87173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34107"/>
          <a:ext cx="8890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22287</xdr:rowOff>
    </xdr:from>
    <xdr:to>
      <xdr:col>41</xdr:col>
      <xdr:colOff>50800</xdr:colOff>
      <xdr:row>78</xdr:row>
      <xdr:rowOff>87173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95387"/>
          <a:ext cx="889000" cy="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87418</xdr:rowOff>
    </xdr:from>
    <xdr:to>
      <xdr:col>55</xdr:col>
      <xdr:colOff>50800</xdr:colOff>
      <xdr:row>79</xdr:row>
      <xdr:rowOff>17568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2345</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41904</xdr:rowOff>
    </xdr:from>
    <xdr:to>
      <xdr:col>50</xdr:col>
      <xdr:colOff>165100</xdr:colOff>
      <xdr:row>78</xdr:row>
      <xdr:rowOff>143504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134631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10207</xdr:rowOff>
    </xdr:from>
    <xdr:to>
      <xdr:col>46</xdr:col>
      <xdr:colOff>38100</xdr:colOff>
      <xdr:row>78</xdr:row>
      <xdr:rowOff>111807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102934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36373</xdr:rowOff>
    </xdr:from>
    <xdr:to>
      <xdr:col>41</xdr:col>
      <xdr:colOff>101600</xdr:colOff>
      <xdr:row>78</xdr:row>
      <xdr:rowOff>137973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129100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142937</xdr:rowOff>
    </xdr:from>
    <xdr:to>
      <xdr:col>36</xdr:col>
      <xdr:colOff>165100</xdr:colOff>
      <xdr:row>78</xdr:row>
      <xdr:rowOff>73087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64214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148299</xdr:rowOff>
    </xdr:from>
    <xdr:to>
      <xdr:col>55</xdr:col>
      <xdr:colOff>0</xdr:colOff>
      <xdr:row>96</xdr:row>
      <xdr:rowOff>31979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36049"/>
          <a:ext cx="8382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31979</xdr:rowOff>
    </xdr:from>
    <xdr:to>
      <xdr:col>50</xdr:col>
      <xdr:colOff>114300</xdr:colOff>
      <xdr:row>97</xdr:row>
      <xdr:rowOff>20002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91179"/>
          <a:ext cx="889000" cy="1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20002</xdr:rowOff>
    </xdr:from>
    <xdr:to>
      <xdr:col>45</xdr:col>
      <xdr:colOff>177800</xdr:colOff>
      <xdr:row>97</xdr:row>
      <xdr:rowOff>156327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50652"/>
          <a:ext cx="889000" cy="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132434</xdr:rowOff>
    </xdr:from>
    <xdr:to>
      <xdr:col>41</xdr:col>
      <xdr:colOff>50800</xdr:colOff>
      <xdr:row>97</xdr:row>
      <xdr:rowOff>156327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20184"/>
          <a:ext cx="889000" cy="36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97499</xdr:rowOff>
    </xdr:from>
    <xdr:to>
      <xdr:col>55</xdr:col>
      <xdr:colOff>50800</xdr:colOff>
      <xdr:row>96</xdr:row>
      <xdr:rowOff>27649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120376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152629</xdr:rowOff>
    </xdr:from>
    <xdr:to>
      <xdr:col>50</xdr:col>
      <xdr:colOff>165100</xdr:colOff>
      <xdr:row>96</xdr:row>
      <xdr:rowOff>82779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99306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140652</xdr:rowOff>
    </xdr:from>
    <xdr:to>
      <xdr:col>46</xdr:col>
      <xdr:colOff>38100</xdr:colOff>
      <xdr:row>97</xdr:row>
      <xdr:rowOff>70802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87329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105527</xdr:rowOff>
    </xdr:from>
    <xdr:to>
      <xdr:col>41</xdr:col>
      <xdr:colOff>101600</xdr:colOff>
      <xdr:row>98</xdr:row>
      <xdr:rowOff>35677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26804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81634</xdr:rowOff>
    </xdr:from>
    <xdr:to>
      <xdr:col>36</xdr:col>
      <xdr:colOff>165100</xdr:colOff>
      <xdr:row>96</xdr:row>
      <xdr:rowOff>11784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3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28311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14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138532</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3632"/>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136330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1430"/>
          <a:ext cx="8890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132200</xdr:rowOff>
    </xdr:from>
    <xdr:to>
      <xdr:col>76</xdr:col>
      <xdr:colOff>114300</xdr:colOff>
      <xdr:row>38</xdr:row>
      <xdr:rowOff>136330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730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132200</xdr:rowOff>
    </xdr:from>
    <xdr:to>
      <xdr:col>71</xdr:col>
      <xdr:colOff>177800</xdr:colOff>
      <xdr:row>38</xdr:row>
      <xdr:rowOff>136036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730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87732</xdr:rowOff>
    </xdr:from>
    <xdr:to>
      <xdr:col>85</xdr:col>
      <xdr:colOff>177800</xdr:colOff>
      <xdr:row>39</xdr:row>
      <xdr:rowOff>17882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85530</xdr:rowOff>
    </xdr:from>
    <xdr:to>
      <xdr:col>76</xdr:col>
      <xdr:colOff>165100</xdr:colOff>
      <xdr:row>39</xdr:row>
      <xdr:rowOff>15680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81400</xdr:rowOff>
    </xdr:from>
    <xdr:to>
      <xdr:col>72</xdr:col>
      <xdr:colOff>38100</xdr:colOff>
      <xdr:row>39</xdr:row>
      <xdr:rowOff>11550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85236</xdr:rowOff>
    </xdr:from>
    <xdr:to>
      <xdr:col>67</xdr:col>
      <xdr:colOff>101600</xdr:colOff>
      <xdr:row>39</xdr:row>
      <xdr:rowOff>15386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6513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57299</xdr:rowOff>
    </xdr:from>
    <xdr:to>
      <xdr:col>85</xdr:col>
      <xdr:colOff>127000</xdr:colOff>
      <xdr:row>76</xdr:row>
      <xdr:rowOff>71275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87499"/>
          <a:ext cx="8382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71275</xdr:rowOff>
    </xdr:from>
    <xdr:to>
      <xdr:col>81</xdr:col>
      <xdr:colOff>50800</xdr:colOff>
      <xdr:row>76</xdr:row>
      <xdr:rowOff>78980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01475"/>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78980</xdr:rowOff>
    </xdr:from>
    <xdr:to>
      <xdr:col>76</xdr:col>
      <xdr:colOff>114300</xdr:colOff>
      <xdr:row>76</xdr:row>
      <xdr:rowOff>81133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0918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70169</xdr:rowOff>
    </xdr:from>
    <xdr:to>
      <xdr:col>71</xdr:col>
      <xdr:colOff>177800</xdr:colOff>
      <xdr:row>76</xdr:row>
      <xdr:rowOff>81133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00369"/>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6499</xdr:rowOff>
    </xdr:from>
    <xdr:to>
      <xdr:col>85</xdr:col>
      <xdr:colOff>177800</xdr:colOff>
      <xdr:row>76</xdr:row>
      <xdr:rowOff>108099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156376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20475</xdr:rowOff>
    </xdr:from>
    <xdr:to>
      <xdr:col>81</xdr:col>
      <xdr:colOff>101600</xdr:colOff>
      <xdr:row>76</xdr:row>
      <xdr:rowOff>122075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113202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28180</xdr:rowOff>
    </xdr:from>
    <xdr:to>
      <xdr:col>76</xdr:col>
      <xdr:colOff>165100</xdr:colOff>
      <xdr:row>76</xdr:row>
      <xdr:rowOff>129780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120907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30333</xdr:rowOff>
    </xdr:from>
    <xdr:to>
      <xdr:col>72</xdr:col>
      <xdr:colOff>38100</xdr:colOff>
      <xdr:row>76</xdr:row>
      <xdr:rowOff>131933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19369</xdr:rowOff>
    </xdr:from>
    <xdr:to>
      <xdr:col>67</xdr:col>
      <xdr:colOff>101600</xdr:colOff>
      <xdr:row>76</xdr:row>
      <xdr:rowOff>120969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112096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151975</xdr:rowOff>
    </xdr:from>
    <xdr:to>
      <xdr:col>85</xdr:col>
      <xdr:colOff>127000</xdr:colOff>
      <xdr:row>98</xdr:row>
      <xdr:rowOff>43445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2625"/>
          <a:ext cx="8382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151975</xdr:rowOff>
    </xdr:from>
    <xdr:to>
      <xdr:col>81</xdr:col>
      <xdr:colOff>50800</xdr:colOff>
      <xdr:row>98</xdr:row>
      <xdr:rowOff>10683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2625"/>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10683</xdr:rowOff>
    </xdr:from>
    <xdr:to>
      <xdr:col>76</xdr:col>
      <xdr:colOff>114300</xdr:colOff>
      <xdr:row>98</xdr:row>
      <xdr:rowOff>27699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2783"/>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27699</xdr:rowOff>
    </xdr:from>
    <xdr:to>
      <xdr:col>71</xdr:col>
      <xdr:colOff>177800</xdr:colOff>
      <xdr:row>98</xdr:row>
      <xdr:rowOff>112523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29799"/>
          <a:ext cx="889000" cy="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164095</xdr:rowOff>
    </xdr:from>
    <xdr:to>
      <xdr:col>85</xdr:col>
      <xdr:colOff>177800</xdr:colOff>
      <xdr:row>98</xdr:row>
      <xdr:rowOff>94245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79022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101175</xdr:rowOff>
    </xdr:from>
    <xdr:to>
      <xdr:col>81</xdr:col>
      <xdr:colOff>101600</xdr:colOff>
      <xdr:row>98</xdr:row>
      <xdr:rowOff>31325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22452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131333</xdr:rowOff>
    </xdr:from>
    <xdr:to>
      <xdr:col>76</xdr:col>
      <xdr:colOff>165100</xdr:colOff>
      <xdr:row>98</xdr:row>
      <xdr:rowOff>61483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148349</xdr:rowOff>
    </xdr:from>
    <xdr:to>
      <xdr:col>72</xdr:col>
      <xdr:colOff>38100</xdr:colOff>
      <xdr:row>98</xdr:row>
      <xdr:rowOff>78499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61723</xdr:rowOff>
    </xdr:from>
    <xdr:to>
      <xdr:col>67</xdr:col>
      <xdr:colOff>101600</xdr:colOff>
      <xdr:row>98</xdr:row>
      <xdr:rowOff>163323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154450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5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40297</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26847"/>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35801</xdr:rowOff>
    </xdr:from>
    <xdr:to>
      <xdr:col>107</xdr:col>
      <xdr:colOff>50800</xdr:colOff>
      <xdr:row>39</xdr:row>
      <xdr:rowOff>40297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235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30772</xdr:rowOff>
    </xdr:from>
    <xdr:to>
      <xdr:col>102</xdr:col>
      <xdr:colOff>114300</xdr:colOff>
      <xdr:row>39</xdr:row>
      <xdr:rowOff>35801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1732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160947</xdr:rowOff>
    </xdr:from>
    <xdr:to>
      <xdr:col>107</xdr:col>
      <xdr:colOff>101600</xdr:colOff>
      <xdr:row>39</xdr:row>
      <xdr:rowOff>91097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82224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156451</xdr:rowOff>
    </xdr:from>
    <xdr:to>
      <xdr:col>102</xdr:col>
      <xdr:colOff>165100</xdr:colOff>
      <xdr:row>39</xdr:row>
      <xdr:rowOff>86601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77728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6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151422</xdr:rowOff>
    </xdr:from>
    <xdr:to>
      <xdr:col>98</xdr:col>
      <xdr:colOff>38100</xdr:colOff>
      <xdr:row>39</xdr:row>
      <xdr:rowOff>81572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72699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59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98410</xdr:rowOff>
    </xdr:from>
    <xdr:to>
      <xdr:col>116</xdr:col>
      <xdr:colOff>63500</xdr:colOff>
      <xdr:row>59</xdr:row>
      <xdr:rowOff>98574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3960"/>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98410</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13960"/>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47774</xdr:rowOff>
    </xdr:from>
    <xdr:to>
      <xdr:col>116</xdr:col>
      <xdr:colOff>114300</xdr:colOff>
      <xdr:row>59</xdr:row>
      <xdr:rowOff>149374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134151</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47610</xdr:rowOff>
    </xdr:from>
    <xdr:to>
      <xdr:col>112</xdr:col>
      <xdr:colOff>38100</xdr:colOff>
      <xdr:row>59</xdr:row>
      <xdr:rowOff>149210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140337</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255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83246</xdr:rowOff>
    </xdr:from>
    <xdr:to>
      <xdr:col>116</xdr:col>
      <xdr:colOff>63500</xdr:colOff>
      <xdr:row>76</xdr:row>
      <xdr:rowOff>84159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13446"/>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84159</xdr:rowOff>
    </xdr:from>
    <xdr:to>
      <xdr:col>111</xdr:col>
      <xdr:colOff>177800</xdr:colOff>
      <xdr:row>76</xdr:row>
      <xdr:rowOff>84455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1435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84455</xdr:rowOff>
    </xdr:from>
    <xdr:to>
      <xdr:col>107</xdr:col>
      <xdr:colOff>50800</xdr:colOff>
      <xdr:row>76</xdr:row>
      <xdr:rowOff>121050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14655"/>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121050</xdr:rowOff>
    </xdr:from>
    <xdr:to>
      <xdr:col>102</xdr:col>
      <xdr:colOff>114300</xdr:colOff>
      <xdr:row>76</xdr:row>
      <xdr:rowOff>150510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51250"/>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32446</xdr:rowOff>
    </xdr:from>
    <xdr:to>
      <xdr:col>116</xdr:col>
      <xdr:colOff>114300</xdr:colOff>
      <xdr:row>76</xdr:row>
      <xdr:rowOff>134046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10873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33359</xdr:rowOff>
    </xdr:from>
    <xdr:to>
      <xdr:col>112</xdr:col>
      <xdr:colOff>38100</xdr:colOff>
      <xdr:row>76</xdr:row>
      <xdr:rowOff>134959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126086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5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33655</xdr:rowOff>
    </xdr:from>
    <xdr:to>
      <xdr:col>107</xdr:col>
      <xdr:colOff>101600</xdr:colOff>
      <xdr:row>76</xdr:row>
      <xdr:rowOff>135255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126382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70250</xdr:rowOff>
    </xdr:from>
    <xdr:to>
      <xdr:col>102</xdr:col>
      <xdr:colOff>165100</xdr:colOff>
      <xdr:row>77</xdr:row>
      <xdr:rowOff>400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162977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99710</xdr:rowOff>
    </xdr:from>
    <xdr:to>
      <xdr:col>98</xdr:col>
      <xdr:colOff>38100</xdr:colOff>
      <xdr:row>77</xdr:row>
      <xdr:rowOff>29860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20987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歳出決算総額は、住民１人当たり８４１千円となっている。人件費・補助費等・公債費は類似団体平均と比べて低い水準にある。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物件費と維持補修費は、類似団体と比較して、１人当たりのコストが高い状況になっている。これは、臨時職員や公共施設の増加によるものである。</a:t>
          </a:r>
        </a:p>
        <a:p>
          <a:r>
            <a:rPr kumimoji="1" lang="ja-JP" altLang="en-US" sz="1300">
              <a:latin typeface="ＭＳ Ｐゴシック" panose="020B0600070205080204" pitchFamily="50" charset="-128"/>
              <a:ea typeface="ＭＳ Ｐゴシック" panose="020B0600070205080204" pitchFamily="50" charset="-128"/>
            </a:rPr>
            <a:t>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北海道鷹栖町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6,925
6,923
139.42
5,897,370
5,826,072
68,812
3,105,964
6,501,849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0</xdr:rowOff>
    </xdr:from>
    <xdr:to>
      <xdr:col>24</xdr:col>
      <xdr:colOff>63500</xdr:colOff>
      <xdr:row>37</xdr:row>
      <xdr:rowOff>90932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3650"/>
          <a:ext cx="8382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59436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365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130683</xdr:rowOff>
    </xdr:from>
    <xdr:to>
      <xdr:col>15</xdr:col>
      <xdr:colOff>50800</xdr:colOff>
      <xdr:row>37</xdr:row>
      <xdr:rowOff>59436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2883"/>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130683</xdr:rowOff>
    </xdr:from>
    <xdr:to>
      <xdr:col>10</xdr:col>
      <xdr:colOff>114300</xdr:colOff>
      <xdr:row>36</xdr:row>
      <xdr:rowOff>153162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028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40132</xdr:rowOff>
    </xdr:from>
    <xdr:to>
      <xdr:col>24</xdr:col>
      <xdr:colOff>114300</xdr:colOff>
      <xdr:row>37</xdr:row>
      <xdr:rowOff>141732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41927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8636</xdr:rowOff>
    </xdr:from>
    <xdr:to>
      <xdr:col>15</xdr:col>
      <xdr:colOff>101600</xdr:colOff>
      <xdr:row>37</xdr:row>
      <xdr:rowOff>110236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101363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79883</xdr:rowOff>
    </xdr:from>
    <xdr:to>
      <xdr:col>10</xdr:col>
      <xdr:colOff>165100</xdr:colOff>
      <xdr:row>37</xdr:row>
      <xdr:rowOff>10033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102362</xdr:rowOff>
    </xdr:from>
    <xdr:to>
      <xdr:col>6</xdr:col>
      <xdr:colOff>38100</xdr:colOff>
      <xdr:row>37</xdr:row>
      <xdr:rowOff>32512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23639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32699</xdr:rowOff>
    </xdr:from>
    <xdr:to>
      <xdr:col>24</xdr:col>
      <xdr:colOff>63500</xdr:colOff>
      <xdr:row>57</xdr:row>
      <xdr:rowOff>67224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5349"/>
          <a:ext cx="838200" cy="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31670</xdr:rowOff>
    </xdr:from>
    <xdr:to>
      <xdr:col>19</xdr:col>
      <xdr:colOff>177800</xdr:colOff>
      <xdr:row>57</xdr:row>
      <xdr:rowOff>32699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0432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31670</xdr:rowOff>
    </xdr:from>
    <xdr:to>
      <xdr:col>15</xdr:col>
      <xdr:colOff>50800</xdr:colOff>
      <xdr:row>57</xdr:row>
      <xdr:rowOff>52770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4320"/>
          <a:ext cx="8890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52770</xdr:rowOff>
    </xdr:from>
    <xdr:to>
      <xdr:col>10</xdr:col>
      <xdr:colOff>114300</xdr:colOff>
      <xdr:row>57</xdr:row>
      <xdr:rowOff>53625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25420"/>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16424</xdr:rowOff>
    </xdr:from>
    <xdr:to>
      <xdr:col>24</xdr:col>
      <xdr:colOff>114300</xdr:colOff>
      <xdr:row>57</xdr:row>
      <xdr:rowOff>118024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166301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153349</xdr:rowOff>
    </xdr:from>
    <xdr:to>
      <xdr:col>20</xdr:col>
      <xdr:colOff>38100</xdr:colOff>
      <xdr:row>57</xdr:row>
      <xdr:rowOff>83499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74626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4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152320</xdr:rowOff>
    </xdr:from>
    <xdr:to>
      <xdr:col>15</xdr:col>
      <xdr:colOff>101600</xdr:colOff>
      <xdr:row>57</xdr:row>
      <xdr:rowOff>82470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73597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4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1970</xdr:rowOff>
    </xdr:from>
    <xdr:to>
      <xdr:col>10</xdr:col>
      <xdr:colOff>165100</xdr:colOff>
      <xdr:row>57</xdr:row>
      <xdr:rowOff>103570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94697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6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2825</xdr:rowOff>
    </xdr:from>
    <xdr:to>
      <xdr:col>6</xdr:col>
      <xdr:colOff>38100</xdr:colOff>
      <xdr:row>57</xdr:row>
      <xdr:rowOff>104425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95552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128139</xdr:rowOff>
    </xdr:from>
    <xdr:to>
      <xdr:col>24</xdr:col>
      <xdr:colOff>63500</xdr:colOff>
      <xdr:row>75</xdr:row>
      <xdr:rowOff>139105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86889"/>
          <a:ext cx="8382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47865</xdr:rowOff>
    </xdr:from>
    <xdr:to>
      <xdr:col>19</xdr:col>
      <xdr:colOff>177800</xdr:colOff>
      <xdr:row>75</xdr:row>
      <xdr:rowOff>139105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35165"/>
          <a:ext cx="889000" cy="26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47865</xdr:rowOff>
    </xdr:from>
    <xdr:to>
      <xdr:col>15</xdr:col>
      <xdr:colOff>50800</xdr:colOff>
      <xdr:row>76</xdr:row>
      <xdr:rowOff>17165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35165"/>
          <a:ext cx="889000" cy="3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17165</xdr:rowOff>
    </xdr:from>
    <xdr:to>
      <xdr:col>10</xdr:col>
      <xdr:colOff>114300</xdr:colOff>
      <xdr:row>76</xdr:row>
      <xdr:rowOff>69086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7365"/>
          <a:ext cx="8890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77339</xdr:rowOff>
    </xdr:from>
    <xdr:to>
      <xdr:col>24</xdr:col>
      <xdr:colOff>114300</xdr:colOff>
      <xdr:row>76</xdr:row>
      <xdr:rowOff>7488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360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55766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88305</xdr:rowOff>
    </xdr:from>
    <xdr:to>
      <xdr:col>20</xdr:col>
      <xdr:colOff>38100</xdr:colOff>
      <xdr:row>76</xdr:row>
      <xdr:rowOff>18455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3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168515</xdr:rowOff>
    </xdr:from>
    <xdr:to>
      <xdr:col>15</xdr:col>
      <xdr:colOff>101600</xdr:colOff>
      <xdr:row>74</xdr:row>
      <xdr:rowOff>98665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115192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5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137815</xdr:rowOff>
    </xdr:from>
    <xdr:to>
      <xdr:col>10</xdr:col>
      <xdr:colOff>165100</xdr:colOff>
      <xdr:row>76</xdr:row>
      <xdr:rowOff>67965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59092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18286</xdr:rowOff>
    </xdr:from>
    <xdr:to>
      <xdr:col>6</xdr:col>
      <xdr:colOff>38100</xdr:colOff>
      <xdr:row>76</xdr:row>
      <xdr:rowOff>119886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111013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4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94467</xdr:rowOff>
    </xdr:from>
    <xdr:to>
      <xdr:col>24</xdr:col>
      <xdr:colOff>63500</xdr:colOff>
      <xdr:row>97</xdr:row>
      <xdr:rowOff>112398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25117"/>
          <a:ext cx="8382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112398</xdr:rowOff>
    </xdr:from>
    <xdr:to>
      <xdr:col>19</xdr:col>
      <xdr:colOff>177800</xdr:colOff>
      <xdr:row>97</xdr:row>
      <xdr:rowOff>136317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3048"/>
          <a:ext cx="8890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136317</xdr:rowOff>
    </xdr:from>
    <xdr:to>
      <xdr:col>15</xdr:col>
      <xdr:colOff>50800</xdr:colOff>
      <xdr:row>97</xdr:row>
      <xdr:rowOff>136971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696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133162</xdr:rowOff>
    </xdr:from>
    <xdr:to>
      <xdr:col>10</xdr:col>
      <xdr:colOff>114300</xdr:colOff>
      <xdr:row>97</xdr:row>
      <xdr:rowOff>136971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63812"/>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43667</xdr:rowOff>
    </xdr:from>
    <xdr:to>
      <xdr:col>24</xdr:col>
      <xdr:colOff>114300</xdr:colOff>
      <xdr:row>97</xdr:row>
      <xdr:rowOff>145267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130044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61598</xdr:rowOff>
    </xdr:from>
    <xdr:to>
      <xdr:col>20</xdr:col>
      <xdr:colOff>38100</xdr:colOff>
      <xdr:row>97</xdr:row>
      <xdr:rowOff>163198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154325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85517</xdr:rowOff>
    </xdr:from>
    <xdr:to>
      <xdr:col>15</xdr:col>
      <xdr:colOff>101600</xdr:colOff>
      <xdr:row>98</xdr:row>
      <xdr:rowOff>15667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86171</xdr:rowOff>
    </xdr:from>
    <xdr:to>
      <xdr:col>10</xdr:col>
      <xdr:colOff>165100</xdr:colOff>
      <xdr:row>98</xdr:row>
      <xdr:rowOff>16321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82362</xdr:rowOff>
    </xdr:from>
    <xdr:to>
      <xdr:col>6</xdr:col>
      <xdr:colOff>38100</xdr:colOff>
      <xdr:row>98</xdr:row>
      <xdr:rowOff>12512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165722</xdr:rowOff>
    </xdr:from>
    <xdr:to>
      <xdr:col>55</xdr:col>
      <xdr:colOff>0</xdr:colOff>
      <xdr:row>56</xdr:row>
      <xdr:rowOff>167734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66922"/>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151233</xdr:rowOff>
    </xdr:from>
    <xdr:to>
      <xdr:col>50</xdr:col>
      <xdr:colOff>114300</xdr:colOff>
      <xdr:row>56</xdr:row>
      <xdr:rowOff>165722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80983"/>
          <a:ext cx="889000" cy="1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151233</xdr:rowOff>
    </xdr:from>
    <xdr:to>
      <xdr:col>45</xdr:col>
      <xdr:colOff>177800</xdr:colOff>
      <xdr:row>56</xdr:row>
      <xdr:rowOff>106904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80983"/>
          <a:ext cx="889000" cy="1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106904</xdr:rowOff>
    </xdr:from>
    <xdr:to>
      <xdr:col>41</xdr:col>
      <xdr:colOff>50800</xdr:colOff>
      <xdr:row>57</xdr:row>
      <xdr:rowOff>106225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08104"/>
          <a:ext cx="889000" cy="1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116934</xdr:rowOff>
    </xdr:from>
    <xdr:to>
      <xdr:col>55</xdr:col>
      <xdr:colOff>50800</xdr:colOff>
      <xdr:row>57</xdr:row>
      <xdr:rowOff>47084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139811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6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114922</xdr:rowOff>
    </xdr:from>
    <xdr:to>
      <xdr:col>50</xdr:col>
      <xdr:colOff>165100</xdr:colOff>
      <xdr:row>57</xdr:row>
      <xdr:rowOff>45072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36199</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80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100433</xdr:rowOff>
    </xdr:from>
    <xdr:to>
      <xdr:col>46</xdr:col>
      <xdr:colOff>38100</xdr:colOff>
      <xdr:row>56</xdr:row>
      <xdr:rowOff>30583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3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47110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30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56104</xdr:rowOff>
    </xdr:from>
    <xdr:to>
      <xdr:col>41</xdr:col>
      <xdr:colOff>101600</xdr:colOff>
      <xdr:row>56</xdr:row>
      <xdr:rowOff>157704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2781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43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55425</xdr:rowOff>
    </xdr:from>
    <xdr:to>
      <xdr:col>36</xdr:col>
      <xdr:colOff>165100</xdr:colOff>
      <xdr:row>57</xdr:row>
      <xdr:rowOff>157025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148152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83744</xdr:rowOff>
    </xdr:from>
    <xdr:to>
      <xdr:col>55</xdr:col>
      <xdr:colOff>0</xdr:colOff>
      <xdr:row>78</xdr:row>
      <xdr:rowOff>90360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56844"/>
          <a:ext cx="8382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83744</xdr:rowOff>
    </xdr:from>
    <xdr:to>
      <xdr:col>50</xdr:col>
      <xdr:colOff>114300</xdr:colOff>
      <xdr:row>78</xdr:row>
      <xdr:rowOff>87085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56844"/>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87085</xdr:rowOff>
    </xdr:from>
    <xdr:to>
      <xdr:col>45</xdr:col>
      <xdr:colOff>177800</xdr:colOff>
      <xdr:row>78</xdr:row>
      <xdr:rowOff>96241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60185"/>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96241</xdr:rowOff>
    </xdr:from>
    <xdr:to>
      <xdr:col>41</xdr:col>
      <xdr:colOff>50800</xdr:colOff>
      <xdr:row>78</xdr:row>
      <xdr:rowOff>128524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9341"/>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39560</xdr:rowOff>
    </xdr:from>
    <xdr:to>
      <xdr:col>55</xdr:col>
      <xdr:colOff>50800</xdr:colOff>
      <xdr:row>78</xdr:row>
      <xdr:rowOff>141160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125937</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32944</xdr:rowOff>
    </xdr:from>
    <xdr:to>
      <xdr:col>50</xdr:col>
      <xdr:colOff>165100</xdr:colOff>
      <xdr:row>78</xdr:row>
      <xdr:rowOff>134544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125671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36285</xdr:rowOff>
    </xdr:from>
    <xdr:to>
      <xdr:col>46</xdr:col>
      <xdr:colOff>38100</xdr:colOff>
      <xdr:row>78</xdr:row>
      <xdr:rowOff>137885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129012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45441</xdr:rowOff>
    </xdr:from>
    <xdr:to>
      <xdr:col>41</xdr:col>
      <xdr:colOff>101600</xdr:colOff>
      <xdr:row>78</xdr:row>
      <xdr:rowOff>147041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138168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1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77724</xdr:rowOff>
    </xdr:from>
    <xdr:to>
      <xdr:col>36</xdr:col>
      <xdr:colOff>165100</xdr:colOff>
      <xdr:row>79</xdr:row>
      <xdr:rowOff>7874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170451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163880</xdr:rowOff>
    </xdr:from>
    <xdr:to>
      <xdr:col>55</xdr:col>
      <xdr:colOff>0</xdr:colOff>
      <xdr:row>95</xdr:row>
      <xdr:rowOff>32624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80180"/>
          <a:ext cx="8382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106204</xdr:rowOff>
    </xdr:from>
    <xdr:to>
      <xdr:col>50</xdr:col>
      <xdr:colOff>114300</xdr:colOff>
      <xdr:row>94</xdr:row>
      <xdr:rowOff>163880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051054"/>
          <a:ext cx="889000" cy="2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106204</xdr:rowOff>
    </xdr:from>
    <xdr:to>
      <xdr:col>45</xdr:col>
      <xdr:colOff>177800</xdr:colOff>
      <xdr:row>94</xdr:row>
      <xdr:rowOff>167167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051054"/>
          <a:ext cx="889000" cy="2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139351</xdr:rowOff>
    </xdr:from>
    <xdr:to>
      <xdr:col>41</xdr:col>
      <xdr:colOff>50800</xdr:colOff>
      <xdr:row>94</xdr:row>
      <xdr:rowOff>167167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255651"/>
          <a:ext cx="889000" cy="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153274</xdr:rowOff>
    </xdr:from>
    <xdr:to>
      <xdr:col>55</xdr:col>
      <xdr:colOff>50800</xdr:colOff>
      <xdr:row>95</xdr:row>
      <xdr:rowOff>83424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2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131701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113080</xdr:rowOff>
    </xdr:from>
    <xdr:to>
      <xdr:col>50</xdr:col>
      <xdr:colOff>165100</xdr:colOff>
      <xdr:row>95</xdr:row>
      <xdr:rowOff>43230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2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55404</xdr:rowOff>
    </xdr:from>
    <xdr:to>
      <xdr:col>46</xdr:col>
      <xdr:colOff>38100</xdr:colOff>
      <xdr:row>93</xdr:row>
      <xdr:rowOff>157004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0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2081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77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116367</xdr:rowOff>
    </xdr:from>
    <xdr:to>
      <xdr:col>41</xdr:col>
      <xdr:colOff>101600</xdr:colOff>
      <xdr:row>95</xdr:row>
      <xdr:rowOff>46517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2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63044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88551</xdr:rowOff>
    </xdr:from>
    <xdr:to>
      <xdr:col>36</xdr:col>
      <xdr:colOff>165100</xdr:colOff>
      <xdr:row>95</xdr:row>
      <xdr:rowOff>18701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35228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98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138002</xdr:rowOff>
    </xdr:from>
    <xdr:to>
      <xdr:col>85</xdr:col>
      <xdr:colOff>127000</xdr:colOff>
      <xdr:row>38</xdr:row>
      <xdr:rowOff>146558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53102"/>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138002</xdr:rowOff>
    </xdr:from>
    <xdr:to>
      <xdr:col>81</xdr:col>
      <xdr:colOff>50800</xdr:colOff>
      <xdr:row>38</xdr:row>
      <xdr:rowOff>150885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53102"/>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150885</xdr:rowOff>
    </xdr:from>
    <xdr:to>
      <xdr:col>76</xdr:col>
      <xdr:colOff>114300</xdr:colOff>
      <xdr:row>39</xdr:row>
      <xdr:rowOff>7879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665985"/>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111795</xdr:rowOff>
    </xdr:from>
    <xdr:to>
      <xdr:col>71</xdr:col>
      <xdr:colOff>177800</xdr:colOff>
      <xdr:row>39</xdr:row>
      <xdr:rowOff>7879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626895"/>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95758</xdr:rowOff>
    </xdr:from>
    <xdr:to>
      <xdr:col>85</xdr:col>
      <xdr:colOff>177800</xdr:colOff>
      <xdr:row>39</xdr:row>
      <xdr:rowOff>25908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74185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87202</xdr:rowOff>
    </xdr:from>
    <xdr:to>
      <xdr:col>81</xdr:col>
      <xdr:colOff>101600</xdr:colOff>
      <xdr:row>39</xdr:row>
      <xdr:rowOff>17352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8479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100085</xdr:rowOff>
    </xdr:from>
    <xdr:to>
      <xdr:col>76</xdr:col>
      <xdr:colOff>165100</xdr:colOff>
      <xdr:row>39</xdr:row>
      <xdr:rowOff>30235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21362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0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128529</xdr:rowOff>
    </xdr:from>
    <xdr:to>
      <xdr:col>72</xdr:col>
      <xdr:colOff>38100</xdr:colOff>
      <xdr:row>39</xdr:row>
      <xdr:rowOff>58679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49806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60995</xdr:rowOff>
    </xdr:from>
    <xdr:to>
      <xdr:col>67</xdr:col>
      <xdr:colOff>101600</xdr:colOff>
      <xdr:row>38</xdr:row>
      <xdr:rowOff>162595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153722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23693</xdr:rowOff>
    </xdr:from>
    <xdr:to>
      <xdr:col>85</xdr:col>
      <xdr:colOff>127000</xdr:colOff>
      <xdr:row>55</xdr:row>
      <xdr:rowOff>124396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53443"/>
          <a:ext cx="838200" cy="10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124396</xdr:rowOff>
    </xdr:from>
    <xdr:to>
      <xdr:col>81</xdr:col>
      <xdr:colOff>50800</xdr:colOff>
      <xdr:row>57</xdr:row>
      <xdr:rowOff>87404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54146"/>
          <a:ext cx="889000" cy="3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87404</xdr:rowOff>
    </xdr:from>
    <xdr:to>
      <xdr:col>76</xdr:col>
      <xdr:colOff>114300</xdr:colOff>
      <xdr:row>57</xdr:row>
      <xdr:rowOff>132427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0054"/>
          <a:ext cx="889000" cy="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25926</xdr:rowOff>
    </xdr:from>
    <xdr:to>
      <xdr:col>71</xdr:col>
      <xdr:colOff>177800</xdr:colOff>
      <xdr:row>57</xdr:row>
      <xdr:rowOff>132427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27126"/>
          <a:ext cx="889000" cy="27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144343</xdr:rowOff>
    </xdr:from>
    <xdr:to>
      <xdr:col>85</xdr:col>
      <xdr:colOff>177800</xdr:colOff>
      <xdr:row>55</xdr:row>
      <xdr:rowOff>74493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167220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5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73596</xdr:rowOff>
    </xdr:from>
    <xdr:to>
      <xdr:col>81</xdr:col>
      <xdr:colOff>101600</xdr:colOff>
      <xdr:row>56</xdr:row>
      <xdr:rowOff>3746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20273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7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36604</xdr:rowOff>
    </xdr:from>
    <xdr:to>
      <xdr:col>76</xdr:col>
      <xdr:colOff>165100</xdr:colOff>
      <xdr:row>57</xdr:row>
      <xdr:rowOff>138204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129331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81627</xdr:rowOff>
    </xdr:from>
    <xdr:to>
      <xdr:col>72</xdr:col>
      <xdr:colOff>38100</xdr:colOff>
      <xdr:row>58</xdr:row>
      <xdr:rowOff>11777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146576</xdr:rowOff>
    </xdr:from>
    <xdr:to>
      <xdr:col>67</xdr:col>
      <xdr:colOff>101600</xdr:colOff>
      <xdr:row>56</xdr:row>
      <xdr:rowOff>76726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93253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138531</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1631"/>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136330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9430"/>
          <a:ext cx="8890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132200</xdr:rowOff>
    </xdr:from>
    <xdr:to>
      <xdr:col>76</xdr:col>
      <xdr:colOff>114300</xdr:colOff>
      <xdr:row>78</xdr:row>
      <xdr:rowOff>136330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530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132200</xdr:rowOff>
    </xdr:from>
    <xdr:to>
      <xdr:col>71</xdr:col>
      <xdr:colOff>177800</xdr:colOff>
      <xdr:row>78</xdr:row>
      <xdr:rowOff>136035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5300"/>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87731</xdr:rowOff>
    </xdr:from>
    <xdr:to>
      <xdr:col>85</xdr:col>
      <xdr:colOff>177800</xdr:colOff>
      <xdr:row>79</xdr:row>
      <xdr:rowOff>17881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30960</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85530</xdr:rowOff>
    </xdr:from>
    <xdr:to>
      <xdr:col>76</xdr:col>
      <xdr:colOff>165100</xdr:colOff>
      <xdr:row>79</xdr:row>
      <xdr:rowOff>15680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81400</xdr:rowOff>
    </xdr:from>
    <xdr:to>
      <xdr:col>72</xdr:col>
      <xdr:colOff>38100</xdr:colOff>
      <xdr:row>79</xdr:row>
      <xdr:rowOff>11550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85235</xdr:rowOff>
    </xdr:from>
    <xdr:to>
      <xdr:col>67</xdr:col>
      <xdr:colOff>101600</xdr:colOff>
      <xdr:row>79</xdr:row>
      <xdr:rowOff>15385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6512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57299</xdr:rowOff>
    </xdr:from>
    <xdr:to>
      <xdr:col>85</xdr:col>
      <xdr:colOff>127000</xdr:colOff>
      <xdr:row>96</xdr:row>
      <xdr:rowOff>71275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516499"/>
          <a:ext cx="8382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71275</xdr:rowOff>
    </xdr:from>
    <xdr:to>
      <xdr:col>81</xdr:col>
      <xdr:colOff>50800</xdr:colOff>
      <xdr:row>96</xdr:row>
      <xdr:rowOff>78980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530475"/>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78980</xdr:rowOff>
    </xdr:from>
    <xdr:to>
      <xdr:col>76</xdr:col>
      <xdr:colOff>114300</xdr:colOff>
      <xdr:row>96</xdr:row>
      <xdr:rowOff>81133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53818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70169</xdr:rowOff>
    </xdr:from>
    <xdr:to>
      <xdr:col>71</xdr:col>
      <xdr:colOff>177800</xdr:colOff>
      <xdr:row>96</xdr:row>
      <xdr:rowOff>81133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29369"/>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6499</xdr:rowOff>
    </xdr:from>
    <xdr:to>
      <xdr:col>85</xdr:col>
      <xdr:colOff>177800</xdr:colOff>
      <xdr:row>96</xdr:row>
      <xdr:rowOff>108099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156376</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20475</xdr:rowOff>
    </xdr:from>
    <xdr:to>
      <xdr:col>81</xdr:col>
      <xdr:colOff>101600</xdr:colOff>
      <xdr:row>96</xdr:row>
      <xdr:rowOff>122075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4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113202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28180</xdr:rowOff>
    </xdr:from>
    <xdr:to>
      <xdr:col>76</xdr:col>
      <xdr:colOff>165100</xdr:colOff>
      <xdr:row>96</xdr:row>
      <xdr:rowOff>129780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4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120907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30333</xdr:rowOff>
    </xdr:from>
    <xdr:to>
      <xdr:col>72</xdr:col>
      <xdr:colOff>38100</xdr:colOff>
      <xdr:row>96</xdr:row>
      <xdr:rowOff>131933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19369</xdr:rowOff>
    </xdr:from>
    <xdr:to>
      <xdr:col>67</xdr:col>
      <xdr:colOff>101600</xdr:colOff>
      <xdr:row>96</xdr:row>
      <xdr:rowOff>120969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4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112096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農林水産業費が類似団体平均より増加した要因は、鷹栖町の基幹産業である農業の振興を図るため、他の経費を見直し、新規就農者及び後継者対策事業に重点的に取り組んできたことによるものである。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教育費が類似団体平均に比べ大幅に増加した理由は、地区住民センターの改築事業に取り組んだことによるものである。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年度も事業規模に対する一般財源の不足を補うため財政調整基金の取崩しを行っているため、標準財政規模に占める各比率が悪化している。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町政</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周年関連等の臨時財政需要も取崩しの要因となっている。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今後はより一層、事務事業の見直し・統廃合など歳出の合理化等行財政改革を推進し、健全な行財政運営に努めていく。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は、委託料の減少などにより費用が減少したため、黒字額が増加、国民健康保険特別会計も実質黒字額が増加しているが、それ以外の会計では実質黒字額は減少または横ばいとなっていることから、前年度と比較して、標準財政規模に占める割合で連結実質黒字額が減少している。今後は、黒字額の拡大のため、持続的な経営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24_&#40441;&#2664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9.4</v>
          </cell>
          <cell r="CF51">
            <v>16.399999999999999</v>
          </cell>
          <cell r="CN51">
            <v>18.8</v>
          </cell>
          <cell r="CV51">
            <v>30.3</v>
          </cell>
        </row>
        <row r="53">
          <cell r="BX53">
            <v>63.5</v>
          </cell>
          <cell r="CF53">
            <v>64.5</v>
          </cell>
          <cell r="CN53">
            <v>65.8</v>
          </cell>
          <cell r="CV53">
            <v>66.3</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cell r="BP73">
            <v>17.100000000000001</v>
          </cell>
          <cell r="BX73">
            <v>9.4</v>
          </cell>
          <cell r="CF73">
            <v>16.399999999999999</v>
          </cell>
          <cell r="CN73">
            <v>18.8</v>
          </cell>
          <cell r="CV73">
            <v>30.3</v>
          </cell>
        </row>
        <row r="75">
          <cell r="BP75">
            <v>10</v>
          </cell>
          <cell r="BX75">
            <v>8.4</v>
          </cell>
          <cell r="CF75">
            <v>7.1</v>
          </cell>
          <cell r="CN75">
            <v>6.5</v>
          </cell>
          <cell r="CV75">
            <v>6</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115" zoomScaleNormal="11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5897370</v>
      </c>
      <c r="BO4" s="423"/>
      <c r="BP4" s="423"/>
      <c r="BQ4" s="423"/>
      <c r="BR4" s="423"/>
      <c r="BS4" s="423"/>
      <c r="BT4" s="423"/>
      <c r="BU4" s="424"/>
      <c r="BV4" s="422">
        <v>5886316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5826072</v>
      </c>
      <c r="BO5" s="428"/>
      <c r="BP5" s="428"/>
      <c r="BQ5" s="428"/>
      <c r="BR5" s="428"/>
      <c r="BS5" s="428"/>
      <c r="BT5" s="428"/>
      <c r="BU5" s="429"/>
      <c r="BV5" s="427">
        <v>5791837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86.6</v>
      </c>
      <c r="CU5" s="398"/>
      <c r="CV5" s="398"/>
      <c r="CW5" s="398"/>
      <c r="CX5" s="398"/>
      <c r="CY5" s="398"/>
      <c r="CZ5" s="398"/>
      <c r="DA5" s="399"/>
      <c r="DB5" s="397">
        <v>83.2</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71298</v>
      </c>
      <c r="BO6" s="428"/>
      <c r="BP6" s="428"/>
      <c r="BQ6" s="428"/>
      <c r="BR6" s="428"/>
      <c r="BS6" s="428"/>
      <c r="BT6" s="428"/>
      <c r="BU6" s="429"/>
      <c r="BV6" s="427">
        <v>94479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90.5</v>
      </c>
      <c r="CU6" s="578"/>
      <c r="CV6" s="578"/>
      <c r="CW6" s="578"/>
      <c r="CX6" s="578"/>
      <c r="CY6" s="578"/>
      <c r="CZ6" s="578"/>
      <c r="DA6" s="579"/>
      <c r="DB6" s="577">
        <v>87.1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2486</v>
      </c>
      <c r="BO7" s="428"/>
      <c r="BP7" s="428"/>
      <c r="BQ7" s="428"/>
      <c r="BR7" s="428"/>
      <c r="BS7" s="428"/>
      <c r="BT7" s="428"/>
      <c r="BU7" s="429"/>
      <c r="BV7" s="427">
        <v>2000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3105964</v>
      </c>
      <c r="CU7" s="428"/>
      <c r="CV7" s="428"/>
      <c r="CW7" s="428"/>
      <c r="CX7" s="428"/>
      <c r="CY7" s="428"/>
      <c r="CZ7" s="428"/>
      <c r="DA7" s="429"/>
      <c r="DB7" s="427">
        <v>3111322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68812</v>
      </c>
      <c r="BO8" s="428"/>
      <c r="BP8" s="428"/>
      <c r="BQ8" s="428"/>
      <c r="BR8" s="428"/>
      <c r="BS8" s="428"/>
      <c r="BT8" s="428"/>
      <c r="BU8" s="429"/>
      <c r="BV8" s="427">
        <v>92479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v>
      </c>
      <c r="CU8" s="541"/>
      <c r="CV8" s="541"/>
      <c r="CW8" s="541"/>
      <c r="CX8" s="541"/>
      <c r="CY8" s="541"/>
      <c r="CZ8" s="541"/>
      <c r="DA8" s="542"/>
      <c r="DB8" s="540">
        <v>0.28999999999999998</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7018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-23667</v>
      </c>
      <c r="BO9" s="428"/>
      <c r="BP9" s="428"/>
      <c r="BQ9" s="428"/>
      <c r="BR9" s="428"/>
      <c r="BS9" s="428"/>
      <c r="BT9" s="428"/>
      <c r="BU9" s="429"/>
      <c r="BV9" s="427">
        <v>-30253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16.5</v>
      </c>
      <c r="CU9" s="398"/>
      <c r="CV9" s="398"/>
      <c r="CW9" s="398"/>
      <c r="CX9" s="398"/>
      <c r="CY9" s="398"/>
      <c r="CZ9" s="398"/>
      <c r="DA9" s="399"/>
      <c r="DB9" s="397">
        <v>16.100000000000001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7345</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552</v>
      </c>
      <c r="BO10" s="428"/>
      <c r="BP10" s="428"/>
      <c r="BQ10" s="428"/>
      <c r="BR10" s="428"/>
      <c r="BS10" s="428"/>
      <c r="BT10" s="428"/>
      <c r="BU10" s="429"/>
      <c r="BV10" s="427">
        <v>887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6925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156588</v>
      </c>
      <c r="BO12" s="428"/>
      <c r="BP12" s="428"/>
      <c r="BQ12" s="428"/>
      <c r="BR12" s="428"/>
      <c r="BS12" s="428"/>
      <c r="BT12" s="428"/>
      <c r="BU12" s="429"/>
      <c r="BV12" s="427">
        <v>91535</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6923</v>
      </c>
      <c r="S13" s="531"/>
      <c r="T13" s="531"/>
      <c r="U13" s="531"/>
      <c r="V13" s="532"/>
      <c r="W13" s="518" t="s">
        <v>139</v>
      </c>
      <c r="X13" s="440"/>
      <c r="Y13" s="440"/>
      <c r="Z13" s="440"/>
      <c r="AA13" s="440"/>
      <c r="AB13" s="441"/>
      <c r="AC13" s="403">
        <v>629</v>
      </c>
      <c r="AD13" s="404"/>
      <c r="AE13" s="404"/>
      <c r="AF13" s="404"/>
      <c r="AG13" s="405"/>
      <c r="AH13" s="403">
        <v>726</v>
      </c>
      <c r="AI13" s="404"/>
      <c r="AJ13" s="404"/>
      <c r="AK13" s="404"/>
      <c r="AL13" s="406"/>
      <c r="AM13" s="496" t="s">
        <v>140</v>
      </c>
      <c r="AN13" s="401"/>
      <c r="AO13" s="401"/>
      <c r="AP13" s="401"/>
      <c r="AQ13" s="401"/>
      <c r="AR13" s="401"/>
      <c r="AS13" s="401"/>
      <c r="AT13" s="402"/>
      <c r="AU13" s="484" t="s">
        <v>119</v>
      </c>
      <c r="AV13" s="485"/>
      <c r="AW13" s="485"/>
      <c r="AX13" s="485"/>
      <c r="AY13" s="407" t="s">
        <v>141</v>
      </c>
      <c r="AZ13" s="408"/>
      <c r="BA13" s="408"/>
      <c r="BB13" s="408"/>
      <c r="BC13" s="408"/>
      <c r="BD13" s="408"/>
      <c r="BE13" s="408"/>
      <c r="BF13" s="408"/>
      <c r="BG13" s="408"/>
      <c r="BH13" s="408"/>
      <c r="BI13" s="408"/>
      <c r="BJ13" s="408"/>
      <c r="BK13" s="408"/>
      <c r="BL13" s="408"/>
      <c r="BM13" s="409"/>
      <c r="BN13" s="427">
        <v>-179703</v>
      </c>
      <c r="BO13" s="428"/>
      <c r="BP13" s="428"/>
      <c r="BQ13" s="428"/>
      <c r="BR13" s="428"/>
      <c r="BS13" s="428"/>
      <c r="BT13" s="428"/>
      <c r="BU13" s="429"/>
      <c r="BV13" s="427">
        <v>-120901</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v>
      </c>
      <c r="CU13" s="398"/>
      <c r="CV13" s="398"/>
      <c r="CW13" s="398"/>
      <c r="CX13" s="398"/>
      <c r="CY13" s="398"/>
      <c r="CZ13" s="398"/>
      <c r="DA13" s="399"/>
      <c r="DB13" s="397">
        <v>6.5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7004</v>
      </c>
      <c r="S14" s="531"/>
      <c r="T14" s="531"/>
      <c r="U14" s="531"/>
      <c r="V14" s="532"/>
      <c r="W14" s="533"/>
      <c r="X14" s="443"/>
      <c r="Y14" s="443"/>
      <c r="Z14" s="443"/>
      <c r="AA14" s="443"/>
      <c r="AB14" s="444"/>
      <c r="AC14" s="523">
        <v>19</v>
      </c>
      <c r="AD14" s="524"/>
      <c r="AE14" s="524"/>
      <c r="AF14" s="524"/>
      <c r="AG14" s="525"/>
      <c r="AH14" s="523">
        <v>21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30.3</v>
      </c>
      <c r="CU14" s="535"/>
      <c r="CV14" s="535"/>
      <c r="CW14" s="535"/>
      <c r="CX14" s="535"/>
      <c r="CY14" s="535"/>
      <c r="CZ14" s="535"/>
      <c r="DA14" s="536"/>
      <c r="DB14" s="534">
        <v>18.8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7002</v>
      </c>
      <c r="S15" s="531"/>
      <c r="T15" s="531"/>
      <c r="U15" s="531"/>
      <c r="V15" s="532"/>
      <c r="W15" s="518" t="s">
        <v>146</v>
      </c>
      <c r="X15" s="440"/>
      <c r="Y15" s="440"/>
      <c r="Z15" s="440"/>
      <c r="AA15" s="440"/>
      <c r="AB15" s="441"/>
      <c r="AC15" s="403">
        <v>448</v>
      </c>
      <c r="AD15" s="404"/>
      <c r="AE15" s="404"/>
      <c r="AF15" s="404"/>
      <c r="AG15" s="405"/>
      <c r="AH15" s="403">
        <v>479</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839516</v>
      </c>
      <c r="BO15" s="423"/>
      <c r="BP15" s="423"/>
      <c r="BQ15" s="423"/>
      <c r="BR15" s="423"/>
      <c r="BS15" s="423"/>
      <c r="BT15" s="423"/>
      <c r="BU15" s="424"/>
      <c r="BV15" s="422">
        <v>823794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13.6</v>
      </c>
      <c r="AD16" s="524"/>
      <c r="AE16" s="524"/>
      <c r="AF16" s="524"/>
      <c r="AG16" s="525"/>
      <c r="AH16" s="523">
        <v>13.9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2758670</v>
      </c>
      <c r="BO16" s="428"/>
      <c r="BP16" s="428"/>
      <c r="BQ16" s="428"/>
      <c r="BR16" s="428"/>
      <c r="BS16" s="428"/>
      <c r="BT16" s="428"/>
      <c r="BU16" s="429"/>
      <c r="BV16" s="427">
        <v>2761439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150</v>
      </c>
      <c r="S17" s="516"/>
      <c r="T17" s="516"/>
      <c r="U17" s="516"/>
      <c r="V17" s="517"/>
      <c r="W17" s="518" t="s">
        <v>153</v>
      </c>
      <c r="X17" s="440"/>
      <c r="Y17" s="440"/>
      <c r="Z17" s="440"/>
      <c r="AA17" s="440"/>
      <c r="AB17" s="441"/>
      <c r="AC17" s="403">
        <v>2229</v>
      </c>
      <c r="AD17" s="404"/>
      <c r="AE17" s="404"/>
      <c r="AF17" s="404"/>
      <c r="AG17" s="405"/>
      <c r="AH17" s="403">
        <v>2247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1051748</v>
      </c>
      <c r="BO17" s="428"/>
      <c r="BP17" s="428"/>
      <c r="BQ17" s="428"/>
      <c r="BR17" s="428"/>
      <c r="BS17" s="428"/>
      <c r="BT17" s="428"/>
      <c r="BU17" s="429"/>
      <c r="BV17" s="427">
        <v>1035481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139.41999999999999</v>
      </c>
      <c r="M18" s="492"/>
      <c r="N18" s="492"/>
      <c r="O18" s="492"/>
      <c r="P18" s="492"/>
      <c r="Q18" s="492"/>
      <c r="R18" s="493"/>
      <c r="S18" s="493"/>
      <c r="T18" s="493"/>
      <c r="U18" s="493"/>
      <c r="V18" s="494"/>
      <c r="W18" s="508"/>
      <c r="X18" s="509"/>
      <c r="Y18" s="509"/>
      <c r="Z18" s="509"/>
      <c r="AA18" s="509"/>
      <c r="AB18" s="519"/>
      <c r="AC18" s="391">
        <v>67.400000000000006</v>
      </c>
      <c r="AD18" s="392"/>
      <c r="AE18" s="392"/>
      <c r="AF18" s="392"/>
      <c r="AG18" s="495"/>
      <c r="AH18" s="391">
        <v>65.099999999999994</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2705215</v>
      </c>
      <c r="BO18" s="428"/>
      <c r="BP18" s="428"/>
      <c r="BQ18" s="428"/>
      <c r="BR18" s="428"/>
      <c r="BS18" s="428"/>
      <c r="BT18" s="428"/>
      <c r="BU18" s="429"/>
      <c r="BV18" s="427">
        <v>2612201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50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3584816</v>
      </c>
      <c r="BO19" s="428"/>
      <c r="BP19" s="428"/>
      <c r="BQ19" s="428"/>
      <c r="BR19" s="428"/>
      <c r="BS19" s="428"/>
      <c r="BT19" s="428"/>
      <c r="BU19" s="429"/>
      <c r="BV19" s="427">
        <v>3589968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2717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6501849</v>
      </c>
      <c r="BO23" s="428"/>
      <c r="BP23" s="428"/>
      <c r="BQ23" s="428"/>
      <c r="BR23" s="428"/>
      <c r="BS23" s="428"/>
      <c r="BT23" s="428"/>
      <c r="BU23" s="429"/>
      <c r="BV23" s="427">
        <v>6302838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7300</v>
      </c>
      <c r="R24" s="404"/>
      <c r="S24" s="404"/>
      <c r="T24" s="404"/>
      <c r="U24" s="404"/>
      <c r="V24" s="405"/>
      <c r="W24" s="469"/>
      <c r="X24" s="460"/>
      <c r="Y24" s="461"/>
      <c r="Z24" s="400" t="s">
        <v>169</v>
      </c>
      <c r="AA24" s="401"/>
      <c r="AB24" s="401"/>
      <c r="AC24" s="401"/>
      <c r="AD24" s="401"/>
      <c r="AE24" s="401"/>
      <c r="AF24" s="401"/>
      <c r="AG24" s="402"/>
      <c r="AH24" s="403">
        <v>90</v>
      </c>
      <c r="AI24" s="404"/>
      <c r="AJ24" s="404"/>
      <c r="AK24" s="404"/>
      <c r="AL24" s="405"/>
      <c r="AM24" s="403">
        <v>245790</v>
      </c>
      <c r="AN24" s="404"/>
      <c r="AO24" s="404"/>
      <c r="AP24" s="404"/>
      <c r="AQ24" s="404"/>
      <c r="AR24" s="405"/>
      <c r="AS24" s="403">
        <v>2731</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6090008</v>
      </c>
      <c r="BO24" s="428"/>
      <c r="BP24" s="428"/>
      <c r="BQ24" s="428"/>
      <c r="BR24" s="428"/>
      <c r="BS24" s="428"/>
      <c r="BT24" s="428"/>
      <c r="BU24" s="429"/>
      <c r="BV24" s="427">
        <v>5834293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5900</v>
      </c>
      <c r="R25" s="404"/>
      <c r="S25" s="404"/>
      <c r="T25" s="404"/>
      <c r="U25" s="404"/>
      <c r="V25" s="405"/>
      <c r="W25" s="469"/>
      <c r="X25" s="460"/>
      <c r="Y25" s="461"/>
      <c r="Z25" s="400" t="s">
        <v>172</v>
      </c>
      <c r="AA25" s="401"/>
      <c r="AB25" s="401"/>
      <c r="AC25" s="401"/>
      <c r="AD25" s="401"/>
      <c r="AE25" s="401"/>
      <c r="AF25" s="401"/>
      <c r="AG25" s="402"/>
      <c r="AH25" s="403" t="s">
        <v>128</v>
      </c>
      <c r="AI25" s="404"/>
      <c r="AJ25" s="404"/>
      <c r="AK25" s="404"/>
      <c r="AL25" s="405"/>
      <c r="AM25" s="403" t="s">
        <v>173</v>
      </c>
      <c r="AN25" s="404"/>
      <c r="AO25" s="404"/>
      <c r="AP25" s="404"/>
      <c r="AQ25" s="404"/>
      <c r="AR25" s="405"/>
      <c r="AS25" s="403" t="s">
        <v>128</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312545</v>
      </c>
      <c r="BO25" s="423"/>
      <c r="BP25" s="423"/>
      <c r="BQ25" s="423"/>
      <c r="BR25" s="423"/>
      <c r="BS25" s="423"/>
      <c r="BT25" s="423"/>
      <c r="BU25" s="424"/>
      <c r="BV25" s="422">
        <v>283967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5600</v>
      </c>
      <c r="R26" s="404"/>
      <c r="S26" s="404"/>
      <c r="T26" s="404"/>
      <c r="U26" s="404"/>
      <c r="V26" s="405"/>
      <c r="W26" s="469"/>
      <c r="X26" s="460"/>
      <c r="Y26" s="461"/>
      <c r="Z26" s="400" t="s">
        <v>176</v>
      </c>
      <c r="AA26" s="482"/>
      <c r="AB26" s="482"/>
      <c r="AC26" s="482"/>
      <c r="AD26" s="482"/>
      <c r="AE26" s="482"/>
      <c r="AF26" s="482"/>
      <c r="AG26" s="483"/>
      <c r="AH26" s="403" t="s">
        <v>173</v>
      </c>
      <c r="AI26" s="404"/>
      <c r="AJ26" s="404"/>
      <c r="AK26" s="404"/>
      <c r="AL26" s="405"/>
      <c r="AM26" s="403" t="s">
        <v>173</v>
      </c>
      <c r="AN26" s="404"/>
      <c r="AO26" s="404"/>
      <c r="AP26" s="404"/>
      <c r="AQ26" s="404"/>
      <c r="AR26" s="405"/>
      <c r="AS26" s="403" t="s">
        <v>173</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2500</v>
      </c>
      <c r="R27" s="404"/>
      <c r="S27" s="404"/>
      <c r="T27" s="404"/>
      <c r="U27" s="404"/>
      <c r="V27" s="405"/>
      <c r="W27" s="469"/>
      <c r="X27" s="460"/>
      <c r="Y27" s="461"/>
      <c r="Z27" s="400" t="s">
        <v>179</v>
      </c>
      <c r="AA27" s="401"/>
      <c r="AB27" s="401"/>
      <c r="AC27" s="401"/>
      <c r="AD27" s="401"/>
      <c r="AE27" s="401"/>
      <c r="AF27" s="401"/>
      <c r="AG27" s="402"/>
      <c r="AH27" s="403">
        <v>1</v>
      </c>
      <c r="AI27" s="404"/>
      <c r="AJ27" s="404"/>
      <c r="AK27" s="404"/>
      <c r="AL27" s="405"/>
      <c r="AM27" s="403" t="s">
        <v>180</v>
      </c>
      <c r="AN27" s="404"/>
      <c r="AO27" s="404"/>
      <c r="AP27" s="404"/>
      <c r="AQ27" s="404"/>
      <c r="AR27" s="405"/>
      <c r="AS27" s="403" t="s">
        <v>181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109319</v>
      </c>
      <c r="BO27" s="431"/>
      <c r="BP27" s="431"/>
      <c r="BQ27" s="431"/>
      <c r="BR27" s="431"/>
      <c r="BS27" s="431"/>
      <c r="BT27" s="431"/>
      <c r="BU27" s="432"/>
      <c r="BV27" s="430">
        <v>109313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1900</v>
      </c>
      <c r="R28" s="404"/>
      <c r="S28" s="404"/>
      <c r="T28" s="404"/>
      <c r="U28" s="404"/>
      <c r="V28" s="405"/>
      <c r="W28" s="469"/>
      <c r="X28" s="460"/>
      <c r="Y28" s="461"/>
      <c r="Z28" s="400" t="s">
        <v>184</v>
      </c>
      <c r="AA28" s="401"/>
      <c r="AB28" s="401"/>
      <c r="AC28" s="401"/>
      <c r="AD28" s="401"/>
      <c r="AE28" s="401"/>
      <c r="AF28" s="401"/>
      <c r="AG28" s="402"/>
      <c r="AH28" s="403">
        <v>1</v>
      </c>
      <c r="AI28" s="404"/>
      <c r="AJ28" s="404"/>
      <c r="AK28" s="404"/>
      <c r="AL28" s="405"/>
      <c r="AM28" s="403" t="s">
        <v>185</v>
      </c>
      <c r="AN28" s="404"/>
      <c r="AO28" s="404"/>
      <c r="AP28" s="404"/>
      <c r="AQ28" s="404"/>
      <c r="AR28" s="405"/>
      <c r="AS28" s="403" t="s">
        <v>181</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668133</v>
      </c>
      <c r="BO28" s="423"/>
      <c r="BP28" s="423"/>
      <c r="BQ28" s="423"/>
      <c r="BR28" s="423"/>
      <c r="BS28" s="423"/>
      <c r="BT28" s="423"/>
      <c r="BU28" s="424"/>
      <c r="BV28" s="422">
        <v>824169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10</v>
      </c>
      <c r="M29" s="404"/>
      <c r="N29" s="404"/>
      <c r="O29" s="404"/>
      <c r="P29" s="405"/>
      <c r="Q29" s="403">
        <v>1650</v>
      </c>
      <c r="R29" s="404"/>
      <c r="S29" s="404"/>
      <c r="T29" s="404"/>
      <c r="U29" s="404"/>
      <c r="V29" s="405"/>
      <c r="W29" s="470"/>
      <c r="X29" s="471"/>
      <c r="Y29" s="472"/>
      <c r="Z29" s="400" t="s">
        <v>188</v>
      </c>
      <c r="AA29" s="401"/>
      <c r="AB29" s="401"/>
      <c r="AC29" s="401"/>
      <c r="AD29" s="401"/>
      <c r="AE29" s="401"/>
      <c r="AF29" s="401"/>
      <c r="AG29" s="402"/>
      <c r="AH29" s="403">
        <v>92</v>
      </c>
      <c r="AI29" s="404"/>
      <c r="AJ29" s="404"/>
      <c r="AK29" s="404"/>
      <c r="AL29" s="405"/>
      <c r="AM29" s="403">
        <v>250812</v>
      </c>
      <c r="AN29" s="404"/>
      <c r="AO29" s="404"/>
      <c r="AP29" s="404"/>
      <c r="AQ29" s="404"/>
      <c r="AR29" s="405"/>
      <c r="AS29" s="403">
        <v>2726</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215502</v>
      </c>
      <c r="BO29" s="428"/>
      <c r="BP29" s="428"/>
      <c r="BQ29" s="428"/>
      <c r="BR29" s="428"/>
      <c r="BS29" s="428"/>
      <c r="BT29" s="428"/>
      <c r="BU29" s="429"/>
      <c r="BV29" s="427">
        <v>172896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810651</v>
      </c>
      <c r="BO30" s="431"/>
      <c r="BP30" s="431"/>
      <c r="BQ30" s="431"/>
      <c r="BR30" s="431"/>
      <c r="BS30" s="431"/>
      <c r="BT30" s="431"/>
      <c r="BU30" s="432"/>
      <c r="BV30" s="430">
        <v>881997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197</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上川教育研修センター組合</v>
      </c>
      <c r="BZ34" s="385"/>
      <c r="CA34" s="385"/>
      <c r="CB34" s="385"/>
      <c r="CC34" s="385"/>
      <c r="CD34" s="385"/>
      <c r="CE34" s="385"/>
      <c r="CF34" s="385"/>
      <c r="CG34" s="385"/>
      <c r="CH34" s="385"/>
      <c r="CI34" s="385"/>
      <c r="CJ34" s="385"/>
      <c r="CK34" s="385"/>
      <c r="CL34" s="385"/>
      <c r="CM34" s="385"/>
      <c r="CN34" s="213"/>
      <c r="CO34" s="386">
        <f>IF(CQ34="","",MAX(C34:D43,U34:V43,AM34:AN43,BE34:BF43,BW34:BX43)+1)</f>
        <v>10</v>
      </c>
      <c r="CP34" s="386"/>
      <c r="CQ34" s="385" t="str">
        <f>IF('各会計、関係団体の財政状況及び健全化判断比率'!BS7="","",'各会計、関係団体の財政状況及び健全化判断比率'!BS7)</f>
        <v>鷹栖町土地開発公社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上川町村等公平委員会特別会計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上川広域滞納整理機構</v>
      </c>
      <c r="BZ35" s="385"/>
      <c r="CA35" s="385"/>
      <c r="CB35" s="385"/>
      <c r="CC35" s="385"/>
      <c r="CD35" s="385"/>
      <c r="CE35" s="385"/>
      <c r="CF35" s="385"/>
      <c r="CG35" s="385"/>
      <c r="CH35" s="385"/>
      <c r="CI35" s="385"/>
      <c r="CJ35" s="385"/>
      <c r="CK35" s="385"/>
      <c r="CL35" s="385"/>
      <c r="CM35" s="385"/>
      <c r="CN35" s="213"/>
      <c r="CO35" s="386">
        <f t="shared" ref="CO35:CO43" si="3">IF(CQ35="","",CO34+1)</f>
        <v>11</v>
      </c>
      <c r="CP35" s="386"/>
      <c r="CQ35" s="385" t="str">
        <f>IF('各会計、関係団体の財政状況及び健全化判断比率'!BS8="","",'各会計、関係団体の財政状況及び健全化判断比率'!BS8)</f>
        <v>鷹栖町農業振興公社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6KNZHWXAMx1K9CNIbY0T06yUfKUN0VCryLXj61KuAvKP9ZKhHkOm/dJU4XLLRCwiCH1/81Tq5ScXo3JFXeu7g==" saltValue="f+uBUkCpXZABOshov2u6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5.56</v>
      </c>
      <c r="G34" s="33">
        <v>5.93</v>
      </c>
      <c r="H34" s="33">
        <v>6.92</v>
      </c>
      <c r="I34" s="33">
        <v>6.27</v>
      </c>
      <c r="J34" s="34">
        <v>6.67</v>
      </c>
      <c r="K34" s="22"/>
      <c r="L34" s="22"/>
      <c r="M34" s="22"/>
      <c r="N34" s="22"/>
      <c r="O34" s="22"/>
      <c r="P34" s="22"/>
    </row>
    <row r="35" spans="1:16" ht="39" customHeight="1" x14ac:dyDescent="0.15">
      <c r="A35" s="22"/>
      <c r="B35" s="35"/>
      <c r="C35" s="1200" t="s">
        <v>566</v>
      </c>
      <c r="D35" s="1201"/>
      <c r="E35" s="1202"/>
      <c r="F35" s="36">
        <v>3.47</v>
      </c>
      <c r="G35" s="37">
        <v>3.77</v>
      </c>
      <c r="H35" s="37">
        <v>3.93</v>
      </c>
      <c r="I35" s="37">
        <v>2.96</v>
      </c>
      <c r="J35" s="38">
        <v>2.1800000000000002</v>
      </c>
      <c r="K35" s="22"/>
      <c r="L35" s="22"/>
      <c r="M35" s="22"/>
      <c r="N35" s="22"/>
      <c r="O35" s="22"/>
      <c r="P35" s="22"/>
    </row>
    <row r="36" spans="1:16" ht="39" customHeight="1" x14ac:dyDescent="0.15">
      <c r="A36" s="22"/>
      <c r="B36" s="35"/>
      <c r="C36" s="1200" t="s">
        <v>567</v>
      </c>
      <c r="D36" s="1201"/>
      <c r="E36" s="1202"/>
      <c r="F36" s="36">
        <v>7.0000000000000007E-2</v>
      </c>
      <c r="G36" s="37">
        <v>0.12</v>
      </c>
      <c r="H36" s="37">
        <v>0.16</v>
      </c>
      <c r="I36" s="37">
        <v>1.0900000000000001</v>
      </c>
      <c r="J36" s="38">
        <v>1.33</v>
      </c>
      <c r="K36" s="22"/>
      <c r="L36" s="22"/>
      <c r="M36" s="22"/>
      <c r="N36" s="22"/>
      <c r="O36" s="22"/>
      <c r="P36" s="22"/>
    </row>
    <row r="37" spans="1:16" ht="39" customHeight="1" x14ac:dyDescent="0.15">
      <c r="A37" s="22"/>
      <c r="B37" s="35"/>
      <c r="C37" s="1200" t="s">
        <v>568</v>
      </c>
      <c r="D37" s="1201"/>
      <c r="E37" s="1202"/>
      <c r="F37" s="36">
        <v>0.04</v>
      </c>
      <c r="G37" s="37">
        <v>0.14000000000000001</v>
      </c>
      <c r="H37" s="37">
        <v>0.14000000000000001</v>
      </c>
      <c r="I37" s="37">
        <v>0.16</v>
      </c>
      <c r="J37" s="38">
        <v>0.12</v>
      </c>
      <c r="K37" s="22"/>
      <c r="L37" s="22"/>
      <c r="M37" s="22"/>
      <c r="N37" s="22"/>
      <c r="O37" s="22"/>
      <c r="P37" s="22"/>
    </row>
    <row r="38" spans="1:16" ht="39" customHeight="1" x14ac:dyDescent="0.15">
      <c r="A38" s="22"/>
      <c r="B38" s="35"/>
      <c r="C38" s="1200" t="s">
        <v>569</v>
      </c>
      <c r="D38" s="1201"/>
      <c r="E38" s="1202"/>
      <c r="F38" s="36">
        <v>0.68</v>
      </c>
      <c r="G38" s="37">
        <v>0.91</v>
      </c>
      <c r="H38" s="37">
        <v>0.3</v>
      </c>
      <c r="I38" s="37">
        <v>0.6</v>
      </c>
      <c r="J38" s="38">
        <v>0.09</v>
      </c>
      <c r="K38" s="22"/>
      <c r="L38" s="22"/>
      <c r="M38" s="22"/>
      <c r="N38" s="22"/>
      <c r="O38" s="22"/>
      <c r="P38" s="22"/>
    </row>
    <row r="39" spans="1:16" ht="39" customHeight="1" x14ac:dyDescent="0.15">
      <c r="A39" s="22"/>
      <c r="B39" s="35"/>
      <c r="C39" s="1200" t="s">
        <v>570</v>
      </c>
      <c r="D39" s="1201"/>
      <c r="E39" s="1202"/>
      <c r="F39" s="36">
        <v>0.02</v>
      </c>
      <c r="G39" s="37">
        <v>0</v>
      </c>
      <c r="H39" s="37">
        <v>0</v>
      </c>
      <c r="I39" s="37">
        <v>0</v>
      </c>
      <c r="J39" s="38">
        <v>0.03</v>
      </c>
      <c r="K39" s="22"/>
      <c r="L39" s="22"/>
      <c r="M39" s="22"/>
      <c r="N39" s="22"/>
      <c r="O39" s="22"/>
      <c r="P39" s="22"/>
    </row>
    <row r="40" spans="1:16" ht="39" customHeight="1" x14ac:dyDescent="0.15">
      <c r="A40" s="22"/>
      <c r="B40" s="35"/>
      <c r="C40" s="1200" t="s">
        <v>571</v>
      </c>
      <c r="D40" s="1201"/>
      <c r="E40" s="1202"/>
      <c r="F40" s="36">
        <v>0.03</v>
      </c>
      <c r="G40" s="37">
        <v>0.02</v>
      </c>
      <c r="H40" s="37">
        <v>0.02</v>
      </c>
      <c r="I40" s="37">
        <v>0.02</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572</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573</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P3OaZxumoS9ZLVu2lKgB99sfK8jPWs8rrUhCMQ8zcNqApPxMJkkI6hck3qsfxLzjjQKhHAlU0nfklht+IKnWA==" saltValue="cTSYIQisBpqryiIR7ifQ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655</v>
      </c>
      <c r="L45" s="60">
        <v>632</v>
      </c>
      <c r="M45" s="60">
        <v>629</v>
      </c>
      <c r="N45" s="60">
        <v>630</v>
      </c>
      <c r="O45" s="61">
        <v>644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516</v>
      </c>
      <c r="L47" s="64" t="s">
        <v>516</v>
      </c>
      <c r="M47" s="64" t="s">
        <v>516</v>
      </c>
      <c r="N47" s="64" t="s">
        <v>516</v>
      </c>
      <c r="O47" s="65" t="s">
        <v>516</v>
      </c>
      <c r="P47" s="48"/>
      <c r="Q47" s="48"/>
      <c r="R47" s="48"/>
      <c r="S47" s="48"/>
      <c r="T47" s="48"/>
      <c r="U47" s="48"/>
    </row>
    <row r="48" spans="1:21" ht="30.75" customHeight="1" x14ac:dyDescent="0.15">
      <c r="A48" s="48"/>
      <c r="B48" s="1228"/>
      <c r="C48" s="1229"/>
      <c r="D48" s="62"/>
      <c r="E48" s="1210" t="s">
        <v>15</v>
      </c>
      <c r="F48" s="1210"/>
      <c r="G48" s="1210"/>
      <c r="H48" s="1210"/>
      <c r="I48" s="1210"/>
      <c r="J48" s="1211"/>
      <c r="K48" s="63">
        <v>69</v>
      </c>
      <c r="L48" s="64">
        <v>81</v>
      </c>
      <c r="M48" s="64">
        <v>84</v>
      </c>
      <c r="N48" s="64">
        <v>80</v>
      </c>
      <c r="O48" s="65">
        <v>66</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516</v>
      </c>
      <c r="L49" s="64" t="s">
        <v>516</v>
      </c>
      <c r="M49" s="64" t="s">
        <v>516</v>
      </c>
      <c r="N49" s="64" t="s">
        <v>516</v>
      </c>
      <c r="O49" s="65" t="s">
        <v>516</v>
      </c>
      <c r="P49" s="48"/>
      <c r="Q49" s="48"/>
      <c r="R49" s="48"/>
      <c r="S49" s="48"/>
      <c r="T49" s="48"/>
      <c r="U49" s="48"/>
    </row>
    <row r="50" spans="1:21" ht="30.75" customHeight="1" x14ac:dyDescent="0.15">
      <c r="A50" s="48"/>
      <c r="B50" s="1228"/>
      <c r="C50" s="1229"/>
      <c r="D50" s="62"/>
      <c r="E50" s="1210" t="s">
        <v>17</v>
      </c>
      <c r="F50" s="1210"/>
      <c r="G50" s="1210"/>
      <c r="H50" s="1210"/>
      <c r="I50" s="1210"/>
      <c r="J50" s="1211"/>
      <c r="K50" s="63">
        <v>1</v>
      </c>
      <c r="L50" s="64">
        <v>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536</v>
      </c>
      <c r="L52" s="64">
        <v>526</v>
      </c>
      <c r="M52" s="64">
        <v>524</v>
      </c>
      <c r="N52" s="64">
        <v>558</v>
      </c>
      <c r="O52" s="65">
        <v>574</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189</v>
      </c>
      <c r="L53" s="69">
        <v>188</v>
      </c>
      <c r="M53" s="69">
        <v>190</v>
      </c>
      <c r="N53" s="69">
        <v>153</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585</v>
      </c>
      <c r="L57" s="83" t="s">
        <v>585</v>
      </c>
      <c r="M57" s="83" t="s">
        <v>585</v>
      </c>
      <c r="N57" s="83" t="s">
        <v>585</v>
      </c>
      <c r="O57" s="84" t="s">
        <v>585</v>
      </c>
    </row>
    <row r="58" spans="1:21" ht="31.5" customHeight="1" thickBot="1" x14ac:dyDescent="0.2">
      <c r="B58" s="1218"/>
      <c r="C58" s="1219"/>
      <c r="D58" s="1223" t="s">
        <v>27</v>
      </c>
      <c r="E58" s="1224"/>
      <c r="F58" s="1224"/>
      <c r="G58" s="1224"/>
      <c r="H58" s="1224"/>
      <c r="I58" s="1224"/>
      <c r="J58" s="1225"/>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4hLtK5unc2SmI8T0r5COi+wIiZCkvYfUYMu+oll6+SxzkCkrF59ASQBKyhpsQlO1AMcHraN989qjR364WkJQ==" saltValue="TC9aSzUkUFV5CRN3Inl2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6061</v>
      </c>
      <c r="J41" s="103">
        <v>5963</v>
      </c>
      <c r="K41" s="103">
        <v>6284</v>
      </c>
      <c r="L41" s="103">
        <v>6303</v>
      </c>
      <c r="M41" s="104">
        <v>6502</v>
      </c>
    </row>
    <row r="42" spans="2:13" ht="27.75" customHeight="1" x14ac:dyDescent="0.15">
      <c r="B42" s="1236"/>
      <c r="C42" s="1237"/>
      <c r="D42" s="105"/>
      <c r="E42" s="1240" t="s">
        <v>32</v>
      </c>
      <c r="F42" s="1240"/>
      <c r="G42" s="1240"/>
      <c r="H42" s="1241"/>
      <c r="I42" s="106" t="s">
        <v>516</v>
      </c>
      <c r="J42" s="107" t="s">
        <v>516</v>
      </c>
      <c r="K42" s="107" t="s">
        <v>516</v>
      </c>
      <c r="L42" s="107" t="s">
        <v>516</v>
      </c>
      <c r="M42" s="108" t="s">
        <v>516</v>
      </c>
    </row>
    <row r="43" spans="2:13" ht="27.75" customHeight="1" x14ac:dyDescent="0.15">
      <c r="B43" s="1236"/>
      <c r="C43" s="1237"/>
      <c r="D43" s="105"/>
      <c r="E43" s="1240" t="s">
        <v>33</v>
      </c>
      <c r="F43" s="1240"/>
      <c r="G43" s="1240"/>
      <c r="H43" s="1241"/>
      <c r="I43" s="106">
        <v>774</v>
      </c>
      <c r="J43" s="107">
        <v>726</v>
      </c>
      <c r="K43" s="107">
        <v>722</v>
      </c>
      <c r="L43" s="107">
        <v>776</v>
      </c>
      <c r="M43" s="108">
        <v>816</v>
      </c>
    </row>
    <row r="44" spans="2:13" ht="27.75" customHeight="1" x14ac:dyDescent="0.15">
      <c r="B44" s="1236"/>
      <c r="C44" s="1237"/>
      <c r="D44" s="105"/>
      <c r="E44" s="1240" t="s">
        <v>34</v>
      </c>
      <c r="F44" s="1240"/>
      <c r="G44" s="1240"/>
      <c r="H44" s="1241"/>
      <c r="I44" s="106" t="s">
        <v>516</v>
      </c>
      <c r="J44" s="107" t="s">
        <v>516</v>
      </c>
      <c r="K44" s="107" t="s">
        <v>516</v>
      </c>
      <c r="L44" s="107" t="s">
        <v>516</v>
      </c>
      <c r="M44" s="108" t="s">
        <v>516</v>
      </c>
    </row>
    <row r="45" spans="2:13" ht="27.75" customHeight="1" x14ac:dyDescent="0.15">
      <c r="B45" s="1236"/>
      <c r="C45" s="1237"/>
      <c r="D45" s="105"/>
      <c r="E45" s="1240" t="s">
        <v>35</v>
      </c>
      <c r="F45" s="1240"/>
      <c r="G45" s="1240"/>
      <c r="H45" s="1241"/>
      <c r="I45" s="106">
        <v>861</v>
      </c>
      <c r="J45" s="107">
        <v>819</v>
      </c>
      <c r="K45" s="107">
        <v>901</v>
      </c>
      <c r="L45" s="107">
        <v>786</v>
      </c>
      <c r="M45" s="108">
        <v>750</v>
      </c>
    </row>
    <row r="46" spans="2:13" ht="27.75" customHeight="1" x14ac:dyDescent="0.15">
      <c r="B46" s="1236"/>
      <c r="C46" s="1237"/>
      <c r="D46" s="109"/>
      <c r="E46" s="1240" t="s">
        <v>36</v>
      </c>
      <c r="F46" s="1240"/>
      <c r="G46" s="1240"/>
      <c r="H46" s="1241"/>
      <c r="I46" s="106" t="s">
        <v>516</v>
      </c>
      <c r="J46" s="107" t="s">
        <v>516</v>
      </c>
      <c r="K46" s="107" t="s">
        <v>516</v>
      </c>
      <c r="L46" s="107" t="s">
        <v>516</v>
      </c>
      <c r="M46" s="108" t="s">
        <v>516</v>
      </c>
    </row>
    <row r="47" spans="2:13" ht="27.75" customHeight="1" x14ac:dyDescent="0.15">
      <c r="B47" s="1236"/>
      <c r="C47" s="1237"/>
      <c r="D47" s="110"/>
      <c r="E47" s="1250" t="s">
        <v>37</v>
      </c>
      <c r="F47" s="1251"/>
      <c r="G47" s="1251"/>
      <c r="H47" s="1252"/>
      <c r="I47" s="106" t="s">
        <v>516</v>
      </c>
      <c r="J47" s="107" t="s">
        <v>516</v>
      </c>
      <c r="K47" s="107" t="s">
        <v>516</v>
      </c>
      <c r="L47" s="107" t="s">
        <v>516</v>
      </c>
      <c r="M47" s="108" t="s">
        <v>516</v>
      </c>
    </row>
    <row r="48" spans="2:13" ht="27.75" customHeight="1" x14ac:dyDescent="0.15">
      <c r="B48" s="1236"/>
      <c r="C48" s="1237"/>
      <c r="D48" s="105"/>
      <c r="E48" s="1240" t="s">
        <v>38</v>
      </c>
      <c r="F48" s="1240"/>
      <c r="G48" s="1240"/>
      <c r="H48" s="1241"/>
      <c r="I48" s="106" t="s">
        <v>516</v>
      </c>
      <c r="J48" s="107" t="s">
        <v>516</v>
      </c>
      <c r="K48" s="107" t="s">
        <v>516</v>
      </c>
      <c r="L48" s="107" t="s">
        <v>516</v>
      </c>
      <c r="M48" s="108" t="s">
        <v>516</v>
      </c>
    </row>
    <row r="49" spans="2:13" ht="27.75" customHeight="1" x14ac:dyDescent="0.15">
      <c r="B49" s="1238"/>
      <c r="C49" s="1239"/>
      <c r="D49" s="105"/>
      <c r="E49" s="1240" t="s">
        <v>39</v>
      </c>
      <c r="F49" s="1240"/>
      <c r="G49" s="1240"/>
      <c r="H49" s="1241"/>
      <c r="I49" s="106" t="s">
        <v>516</v>
      </c>
      <c r="J49" s="107" t="s">
        <v>516</v>
      </c>
      <c r="K49" s="107" t="s">
        <v>516</v>
      </c>
      <c r="L49" s="107" t="s">
        <v>516</v>
      </c>
      <c r="M49" s="108" t="s">
        <v>516</v>
      </c>
    </row>
    <row r="50" spans="2:13" ht="27.75" customHeight="1" x14ac:dyDescent="0.15">
      <c r="B50" s="1234" t="s">
        <v>40</v>
      </c>
      <c r="C50" s="1235"/>
      <c r="D50" s="111"/>
      <c r="E50" s="1240" t="s">
        <v>41</v>
      </c>
      <c r="F50" s="1240"/>
      <c r="G50" s="1240"/>
      <c r="H50" s="1241"/>
      <c r="I50" s="106">
        <v>1989</v>
      </c>
      <c r="J50" s="107">
        <v>2041</v>
      </c>
      <c r="K50" s="107">
        <v>2088</v>
      </c>
      <c r="L50" s="107">
        <v>2007</v>
      </c>
      <c r="M50" s="108">
        <v>1802</v>
      </c>
    </row>
    <row r="51" spans="2:13" ht="27.75" customHeight="1" x14ac:dyDescent="0.15">
      <c r="B51" s="1236"/>
      <c r="C51" s="1237"/>
      <c r="D51" s="105"/>
      <c r="E51" s="1240" t="s">
        <v>42</v>
      </c>
      <c r="F51" s="1240"/>
      <c r="G51" s="1240"/>
      <c r="H51" s="1241"/>
      <c r="I51" s="106">
        <v>671</v>
      </c>
      <c r="J51" s="107">
        <v>628</v>
      </c>
      <c r="K51" s="107">
        <v>707</v>
      </c>
      <c r="L51" s="107">
        <v>625</v>
      </c>
      <c r="M51" s="108">
        <v>560</v>
      </c>
    </row>
    <row r="52" spans="2:13" ht="27.75" customHeight="1" x14ac:dyDescent="0.15">
      <c r="B52" s="1238"/>
      <c r="C52" s="1239"/>
      <c r="D52" s="105"/>
      <c r="E52" s="1240" t="s">
        <v>43</v>
      </c>
      <c r="F52" s="1240"/>
      <c r="G52" s="1240"/>
      <c r="H52" s="1241"/>
      <c r="I52" s="106">
        <v>4588</v>
      </c>
      <c r="J52" s="107">
        <v>4588</v>
      </c>
      <c r="K52" s="107">
        <v>4675</v>
      </c>
      <c r="L52" s="107">
        <v>4738</v>
      </c>
      <c r="M52" s="108">
        <v>4914</v>
      </c>
    </row>
    <row r="53" spans="2:13" ht="27.75" customHeight="1" thickBot="1" x14ac:dyDescent="0.2">
      <c r="B53" s="1242" t="s">
        <v>44</v>
      </c>
      <c r="C53" s="1243"/>
      <c r="D53" s="112"/>
      <c r="E53" s="1244" t="s">
        <v>45</v>
      </c>
      <c r="F53" s="1244"/>
      <c r="G53" s="1244"/>
      <c r="H53" s="1245"/>
      <c r="I53" s="113">
        <v>448</v>
      </c>
      <c r="J53" s="114">
        <v>251</v>
      </c>
      <c r="K53" s="114">
        <v>436</v>
      </c>
      <c r="L53" s="114">
        <v>496</v>
      </c>
      <c r="M53" s="115">
        <v>792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P30Ffe2CAjHxoNNbx9ZBzKjAB+C05RzNPHXbhm/c3hRqjAODAuxSEYtMzrJSuwKbWVlGdrVRQowTVsqbqylA==" saltValue="XNVjHxHrktsWFRadf0Ie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915</v>
      </c>
      <c r="G55" s="127">
        <v>824</v>
      </c>
      <c r="H55" s="128">
        <v>668</v>
      </c>
    </row>
    <row r="56" spans="2:8" ht="52.5" customHeight="1" x14ac:dyDescent="0.15">
      <c r="B56" s="129"/>
      <c r="C56" s="1263" t="s">
        <v>49</v>
      </c>
      <c r="D56" s="1263"/>
      <c r="E56" s="1264"/>
      <c r="F56" s="130">
        <v>114</v>
      </c>
      <c r="G56" s="130">
        <v>173</v>
      </c>
      <c r="H56" s="131">
        <v>216</v>
      </c>
    </row>
    <row r="57" spans="2:8" ht="53.25" customHeight="1" x14ac:dyDescent="0.15">
      <c r="B57" s="129"/>
      <c r="C57" s="1265" t="s">
        <v>50</v>
      </c>
      <c r="D57" s="1265"/>
      <c r="E57" s="1266"/>
      <c r="F57" s="132">
        <v>943</v>
      </c>
      <c r="G57" s="132">
        <v>882</v>
      </c>
      <c r="H57" s="133">
        <v>811</v>
      </c>
    </row>
    <row r="58" spans="2:8" ht="45.75" customHeight="1" x14ac:dyDescent="0.15">
      <c r="B58" s="134"/>
      <c r="C58" s="1253" t="s">
        <v>586</v>
      </c>
      <c r="D58" s="1254"/>
      <c r="E58" s="1255"/>
      <c r="F58" s="135">
        <v>537</v>
      </c>
      <c r="G58" s="135">
        <v>507</v>
      </c>
      <c r="H58" s="136">
        <v>456</v>
      </c>
    </row>
    <row r="59" spans="2:8" ht="45.75" customHeight="1" x14ac:dyDescent="0.15">
      <c r="B59" s="134"/>
      <c r="C59" s="1253" t="s">
        <v>587</v>
      </c>
      <c r="D59" s="1254"/>
      <c r="E59" s="1255"/>
      <c r="F59" s="135">
        <v>116</v>
      </c>
      <c r="G59" s="135">
        <v>126</v>
      </c>
      <c r="H59" s="136">
        <v>110</v>
      </c>
    </row>
    <row r="60" spans="2:8" ht="45.75" customHeight="1" x14ac:dyDescent="0.15">
      <c r="B60" s="134"/>
      <c r="C60" s="1253" t="s">
        <v>588</v>
      </c>
      <c r="D60" s="1254"/>
      <c r="E60" s="1255"/>
      <c r="F60" s="135">
        <v>80</v>
      </c>
      <c r="G60" s="135">
        <v>80</v>
      </c>
      <c r="H60" s="136">
        <v>80</v>
      </c>
    </row>
    <row r="61" spans="2:8" ht="45.75" customHeight="1" x14ac:dyDescent="0.15">
      <c r="B61" s="134"/>
      <c r="C61" s="1253" t="s">
        <v>589</v>
      </c>
      <c r="D61" s="1254"/>
      <c r="E61" s="1255"/>
      <c r="F61" s="135">
        <v>52</v>
      </c>
      <c r="G61" s="135">
        <v>57</v>
      </c>
      <c r="H61" s="136">
        <v>60</v>
      </c>
    </row>
    <row r="62" spans="2:8" ht="45.75" customHeight="1" thickBot="1" x14ac:dyDescent="0.2">
      <c r="B62" s="137"/>
      <c r="C62" s="1256" t="s">
        <v>590</v>
      </c>
      <c r="D62" s="1257"/>
      <c r="E62" s="1258"/>
      <c r="F62" s="138">
        <v>64</v>
      </c>
      <c r="G62" s="138">
        <v>61</v>
      </c>
      <c r="H62" s="139">
        <v>58</v>
      </c>
    </row>
    <row r="63" spans="2:8" ht="52.5" customHeight="1" thickBot="1" x14ac:dyDescent="0.2">
      <c r="B63" s="140"/>
      <c r="C63" s="1259" t="s">
        <v>51</v>
      </c>
      <c r="D63" s="1259"/>
      <c r="E63" s="1260"/>
      <c r="F63" s="141">
        <v>1972</v>
      </c>
      <c r="G63" s="141">
        <v>1879</v>
      </c>
      <c r="H63" s="142">
        <v>1694</v>
      </c>
    </row>
    <row r="64" spans="2:8" ht="15" customHeight="1" x14ac:dyDescent="0.15"/>
    <row r="65" ht="0" hidden="1" customHeight="1" x14ac:dyDescent="0.15"/>
    <row r="66" ht="0" hidden="1" customHeight="1" x14ac:dyDescent="0.15"/>
  </sheetData>
  <sheetProtection algorithmName="SHA-512" hashValue="EPnpU/dwba3mP3AnLd+XDdsmYguMv0oTBQ2jXmFB989fooaJ4gqblYpw/6D4sMWR980Nuep0HaRe35LH1bCt1Q==" saltValue="yAf5OOJuKgvtioqU9KNM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93F4-641F-4C78-B0E4-B499AA027E05}">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596</v>
      </c>
      <c r="AO51" s="1305"/>
      <c r="AP51" s="1305"/>
      <c r="AQ51" s="1305"/>
      <c r="AR51" s="1305"/>
      <c r="AS51" s="1305"/>
      <c r="AT51" s="1305"/>
      <c r="AU51" s="1305"/>
      <c r="AV51" s="1305"/>
      <c r="AW51" s="1305"/>
      <c r="AX51" s="1305"/>
      <c r="AY51" s="1305"/>
      <c r="AZ51" s="1305"/>
      <c r="BA51" s="1305"/>
      <c r="BB51" s="1305" t="s">
        <v>597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9.4</v>
      </c>
      <c r="BY51" s="1307"/>
      <c r="BZ51" s="1307"/>
      <c r="CA51" s="1307"/>
      <c r="CB51" s="1307"/>
      <c r="CC51" s="1307"/>
      <c r="CD51" s="1307"/>
      <c r="CE51" s="1307"/>
      <c r="CF51" s="1307">
        <v>16.399999999999999</v>
      </c>
      <c r="CG51" s="1307"/>
      <c r="CH51" s="1307"/>
      <c r="CI51" s="1307"/>
      <c r="CJ51" s="1307"/>
      <c r="CK51" s="1307"/>
      <c r="CL51" s="1307"/>
      <c r="CM51" s="1307"/>
      <c r="CN51" s="1307">
        <v>18.8</v>
      </c>
      <c r="CO51" s="1307"/>
      <c r="CP51" s="1307"/>
      <c r="CQ51" s="1307"/>
      <c r="CR51" s="1307"/>
      <c r="CS51" s="1307"/>
      <c r="CT51" s="1307"/>
      <c r="CU51" s="1307"/>
      <c r="CV51" s="1307">
        <v>30.3</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63.5</v>
      </c>
      <c r="BY53" s="1307"/>
      <c r="BZ53" s="1307"/>
      <c r="CA53" s="1307"/>
      <c r="CB53" s="1307"/>
      <c r="CC53" s="1307"/>
      <c r="CD53" s="1307"/>
      <c r="CE53" s="1307"/>
      <c r="CF53" s="1307">
        <v>64.5</v>
      </c>
      <c r="CG53" s="1307"/>
      <c r="CH53" s="1307"/>
      <c r="CI53" s="1307"/>
      <c r="CJ53" s="1307"/>
      <c r="CK53" s="1307"/>
      <c r="CL53" s="1307"/>
      <c r="CM53" s="1307"/>
      <c r="CN53" s="1307">
        <v>65.8</v>
      </c>
      <c r="CO53" s="1307"/>
      <c r="CP53" s="1307"/>
      <c r="CQ53" s="1307"/>
      <c r="CR53" s="1307"/>
      <c r="CS53" s="1307"/>
      <c r="CT53" s="1307"/>
      <c r="CU53" s="1307"/>
      <c r="CV53" s="1307">
        <v>66.3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599</v>
      </c>
      <c r="AO55" s="1301"/>
      <c r="AP55" s="1301"/>
      <c r="AQ55" s="1301"/>
      <c r="AR55" s="1301"/>
      <c r="AS55" s="1301"/>
      <c r="AT55" s="1301"/>
      <c r="AU55" s="1301"/>
      <c r="AV55" s="1301"/>
      <c r="AW55" s="1301"/>
      <c r="AX55" s="1301"/>
      <c r="AY55" s="1301"/>
      <c r="AZ55" s="1301"/>
      <c r="BA55" s="1301"/>
      <c r="BB55" s="1305" t="s">
        <v>597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600</v>
      </c>
    </row>
    <row r="64" spans="1:109" x14ac:dyDescent="0.15">
      <c r="B64" s="1276"/>
      <c r="G64" s="1283"/>
      <c r="I64" s="1317"/>
      <c r="J64" s="1317"/>
      <c r="K64" s="1317"/>
      <c r="L64" s="1317"/>
      <c r="M64" s="1317"/>
      <c r="N64" s="1318"/>
      <c r="AM64" s="1283"/>
      <c r="AN64" s="1283" t="s">
        <v>593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596</v>
      </c>
      <c r="AO73" s="1305"/>
      <c r="AP73" s="1305"/>
      <c r="AQ73" s="1305"/>
      <c r="AR73" s="1305"/>
      <c r="AS73" s="1305"/>
      <c r="AT73" s="1305"/>
      <c r="AU73" s="1305"/>
      <c r="AV73" s="1305"/>
      <c r="AW73" s="1305"/>
      <c r="AX73" s="1305"/>
      <c r="AY73" s="1305"/>
      <c r="AZ73" s="1305"/>
      <c r="BA73" s="1305"/>
      <c r="BB73" s="1305" t="s">
        <v>597</v>
      </c>
      <c r="BC73" s="1305"/>
      <c r="BD73" s="1305"/>
      <c r="BE73" s="1305"/>
      <c r="BF73" s="1305"/>
      <c r="BG73" s="1305"/>
      <c r="BH73" s="1305"/>
      <c r="BI73" s="1305"/>
      <c r="BJ73" s="1305"/>
      <c r="BK73" s="1305"/>
      <c r="BL73" s="1305"/>
      <c r="BM73" s="1305"/>
      <c r="BN73" s="1305"/>
      <c r="BO73" s="1305"/>
      <c r="BP73" s="1307">
        <v>17.100000000000001</v>
      </c>
      <c r="BQ73" s="1307"/>
      <c r="BR73" s="1307"/>
      <c r="BS73" s="1307"/>
      <c r="BT73" s="1307"/>
      <c r="BU73" s="1307"/>
      <c r="BV73" s="1307"/>
      <c r="BW73" s="1307"/>
      <c r="BX73" s="1307">
        <v>9.4</v>
      </c>
      <c r="BY73" s="1307"/>
      <c r="BZ73" s="1307"/>
      <c r="CA73" s="1307"/>
      <c r="CB73" s="1307"/>
      <c r="CC73" s="1307"/>
      <c r="CD73" s="1307"/>
      <c r="CE73" s="1307"/>
      <c r="CF73" s="1307">
        <v>16.399999999999999</v>
      </c>
      <c r="CG73" s="1307"/>
      <c r="CH73" s="1307"/>
      <c r="CI73" s="1307"/>
      <c r="CJ73" s="1307"/>
      <c r="CK73" s="1307"/>
      <c r="CL73" s="1307"/>
      <c r="CM73" s="1307"/>
      <c r="CN73" s="1307">
        <v>18.8</v>
      </c>
      <c r="CO73" s="1307"/>
      <c r="CP73" s="1307"/>
      <c r="CQ73" s="1307"/>
      <c r="CR73" s="1307"/>
      <c r="CS73" s="1307"/>
      <c r="CT73" s="1307"/>
      <c r="CU73" s="1307"/>
      <c r="CV73" s="1307">
        <v>30.3</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10</v>
      </c>
      <c r="BQ75" s="1307"/>
      <c r="BR75" s="1307"/>
      <c r="BS75" s="1307"/>
      <c r="BT75" s="1307"/>
      <c r="BU75" s="1307"/>
      <c r="BV75" s="1307"/>
      <c r="BW75" s="1307"/>
      <c r="BX75" s="1307">
        <v>8.4</v>
      </c>
      <c r="BY75" s="1307"/>
      <c r="BZ75" s="1307"/>
      <c r="CA75" s="1307"/>
      <c r="CB75" s="1307"/>
      <c r="CC75" s="1307"/>
      <c r="CD75" s="1307"/>
      <c r="CE75" s="1307"/>
      <c r="CF75" s="1307">
        <v>7.1</v>
      </c>
      <c r="CG75" s="1307"/>
      <c r="CH75" s="1307"/>
      <c r="CI75" s="1307"/>
      <c r="CJ75" s="1307"/>
      <c r="CK75" s="1307"/>
      <c r="CL75" s="1307"/>
      <c r="CM75" s="1307"/>
      <c r="CN75" s="1307">
        <v>6.5</v>
      </c>
      <c r="CO75" s="1307"/>
      <c r="CP75" s="1307"/>
      <c r="CQ75" s="1307"/>
      <c r="CR75" s="1307"/>
      <c r="CS75" s="1307"/>
      <c r="CT75" s="1307"/>
      <c r="CU75" s="1307"/>
      <c r="CV75" s="1307">
        <v>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599</v>
      </c>
      <c r="AO77" s="1301"/>
      <c r="AP77" s="1301"/>
      <c r="AQ77" s="1301"/>
      <c r="AR77" s="1301"/>
      <c r="AS77" s="1301"/>
      <c r="AT77" s="1301"/>
      <c r="AU77" s="1301"/>
      <c r="AV77" s="1301"/>
      <c r="AW77" s="1301"/>
      <c r="AX77" s="1301"/>
      <c r="AY77" s="1301"/>
      <c r="AZ77" s="1301"/>
      <c r="BA77" s="1301"/>
      <c r="BB77" s="1305" t="s">
        <v>597</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HQadtJvq52jyIuYoTwtgv9OLsDizc7sxeIXCjThqBWryrLVkqfiM2MtamcEsBKJl+eFIyggnpbjwt8ETut2KQ==" saltValue="eBGRGJxbWpZpqhSg9sBQ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0B887-F0AD-4996-92A4-572AA9F36167}">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jo1WPtZCbAchSB8fZkXnl2OnZzsBJW1mmR1Mi//cJCw+M6TjN3wyQDMSnuPTnLAdlEXc+KYraQJO523FzjokA==" saltValue="W90PaIGbsSIVJJ29qKLY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4D-C8FB-4B6E-A649-22E5C48A73C3}">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eYN0wx053c5D//GcWHC8XGicPBwBr8rHVQzpgRPsBdu2JTZeFZl6CZ6gGt84b/kBd96A2jNb9OpB3Gi+0MDVg==" saltValue="44Mis4pFBLhoYBaPX1cb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183318</v>
      </c>
      <c r="E3" s="161"/>
      <c r="F3" s="162">
        <v>175675</v>
      </c>
      <c r="G3" s="163"/>
      <c r="H3" s="164"/>
    </row>
    <row r="4" spans="1:8" x14ac:dyDescent="0.15">
      <c r="A4" s="165"/>
      <c r="B4" s="166"/>
      <c r="C4" s="167"/>
      <c r="D4" s="168">
        <v>69822</v>
      </c>
      <c r="E4" s="169"/>
      <c r="F4" s="170">
        <v>87698</v>
      </c>
      <c r="G4" s="171"/>
      <c r="H4" s="172"/>
    </row>
    <row r="5" spans="1:8" x14ac:dyDescent="0.15">
      <c r="A5" s="153" t="s">
        <v>550</v>
      </c>
      <c r="B5" s="158"/>
      <c r="C5" s="159"/>
      <c r="D5" s="160">
        <v>103335</v>
      </c>
      <c r="E5" s="161"/>
      <c r="F5" s="162">
        <v>162193</v>
      </c>
      <c r="G5" s="163"/>
      <c r="H5" s="164"/>
    </row>
    <row r="6" spans="1:8" x14ac:dyDescent="0.15">
      <c r="A6" s="165"/>
      <c r="B6" s="166"/>
      <c r="C6" s="167"/>
      <c r="D6" s="168">
        <v>37370</v>
      </c>
      <c r="E6" s="169"/>
      <c r="F6" s="170">
        <v>79985</v>
      </c>
      <c r="G6" s="171"/>
      <c r="H6" s="172"/>
    </row>
    <row r="7" spans="1:8" x14ac:dyDescent="0.15">
      <c r="A7" s="153" t="s">
        <v>551</v>
      </c>
      <c r="B7" s="158"/>
      <c r="C7" s="159"/>
      <c r="D7" s="160">
        <v>216667</v>
      </c>
      <c r="E7" s="161"/>
      <c r="F7" s="162">
        <v>168868</v>
      </c>
      <c r="G7" s="163"/>
      <c r="H7" s="164"/>
    </row>
    <row r="8" spans="1:8" x14ac:dyDescent="0.15">
      <c r="A8" s="165"/>
      <c r="B8" s="166"/>
      <c r="C8" s="167"/>
      <c r="D8" s="168">
        <v>62005</v>
      </c>
      <c r="E8" s="169"/>
      <c r="F8" s="170">
        <v>79360</v>
      </c>
      <c r="G8" s="171"/>
      <c r="H8" s="172"/>
    </row>
    <row r="9" spans="1:8" x14ac:dyDescent="0.15">
      <c r="A9" s="153" t="s">
        <v>552</v>
      </c>
      <c r="B9" s="158"/>
      <c r="C9" s="159"/>
      <c r="D9" s="160">
        <v>152703</v>
      </c>
      <c r="E9" s="161"/>
      <c r="F9" s="162">
        <v>202870</v>
      </c>
      <c r="G9" s="163"/>
      <c r="H9" s="164"/>
    </row>
    <row r="10" spans="1:8" x14ac:dyDescent="0.15">
      <c r="A10" s="165"/>
      <c r="B10" s="166"/>
      <c r="C10" s="167"/>
      <c r="D10" s="168">
        <v>31035</v>
      </c>
      <c r="E10" s="169"/>
      <c r="F10" s="170">
        <v>79735</v>
      </c>
      <c r="G10" s="171"/>
      <c r="H10" s="172"/>
    </row>
    <row r="11" spans="1:8" x14ac:dyDescent="0.15">
      <c r="A11" s="153" t="s">
        <v>553</v>
      </c>
      <c r="B11" s="158"/>
      <c r="C11" s="159"/>
      <c r="D11" s="160">
        <v>162183</v>
      </c>
      <c r="E11" s="161"/>
      <c r="F11" s="162">
        <v>167497</v>
      </c>
      <c r="G11" s="163"/>
      <c r="H11" s="164"/>
    </row>
    <row r="12" spans="1:8" x14ac:dyDescent="0.15">
      <c r="A12" s="165"/>
      <c r="B12" s="166"/>
      <c r="C12" s="173"/>
      <c r="D12" s="168">
        <v>43480</v>
      </c>
      <c r="E12" s="169"/>
      <c r="F12" s="170">
        <v>82571</v>
      </c>
      <c r="G12" s="171"/>
      <c r="H12" s="172"/>
    </row>
    <row r="13" spans="1:8" x14ac:dyDescent="0.15">
      <c r="A13" s="153"/>
      <c r="B13" s="158"/>
      <c r="C13" s="174"/>
      <c r="D13" s="175">
        <v>163641</v>
      </c>
      <c r="E13" s="176"/>
      <c r="F13" s="177">
        <v>175421</v>
      </c>
      <c r="G13" s="178"/>
      <c r="H13" s="164"/>
    </row>
    <row r="14" spans="1:8" x14ac:dyDescent="0.15">
      <c r="A14" s="165"/>
      <c r="B14" s="166"/>
      <c r="C14" s="167"/>
      <c r="D14" s="168">
        <v>48742</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3.51</v>
      </c>
      <c r="C19" s="179">
        <f>ROUND(VALUE(SUBSTITUTE(実質収支比率等に係る経年分析!G$48,"▲","-")),2)</f>
        <v>3.79</v>
      </c>
      <c r="D19" s="179">
        <f>ROUND(VALUE(SUBSTITUTE(実質収支比率等に係る経年分析!H$48,"▲","-")),2)</f>
        <v>3.94</v>
      </c>
      <c r="E19" s="179">
        <f>ROUND(VALUE(SUBSTITUTE(実質収支比率等に係る経年分析!I$48,"▲","-")),2)</f>
        <v>2.97</v>
      </c>
      <c r="F19" s="179">
        <f>ROUND(VALUE(SUBSTITUTE(実質収支比率等に係る経年分析!J$48,"▲","-")),2)</f>
        <v>2.2200000000000002</v>
      </c>
    </row>
    <row r="20" spans="1:11" x14ac:dyDescent="0.15">
      <c r="A20" s="179" t="s">
        <v>55</v>
      </c>
      <c r="B20" s="179">
        <f>ROUND(VALUE(SUBSTITUTE(実質収支比率等に係る経年分析!F$47,"▲","-")),2)</f>
        <v>29.55</v>
      </c>
      <c r="C20" s="179">
        <f>ROUND(VALUE(SUBSTITUTE(実質収支比率等に係る経年分析!G$47,"▲","-")),2)</f>
        <v>29.24</v>
      </c>
      <c r="D20" s="179">
        <f>ROUND(VALUE(SUBSTITUTE(実質収支比率等に係る経年分析!H$47,"▲","-")),2)</f>
        <v>29.37</v>
      </c>
      <c r="E20" s="179">
        <f>ROUND(VALUE(SUBSTITUTE(実質収支比率等に係る経年分析!I$47,"▲","-")),2)</f>
        <v>26.49</v>
      </c>
      <c r="F20" s="179">
        <f>ROUND(VALUE(SUBSTITUTE(実質収支比率等に係る経年分析!J$47,"▲","-")),2)</f>
        <v>21.51</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0.36</v>
      </c>
      <c r="D21" s="179">
        <f>IF(ISNUMBER(VALUE(SUBSTITUTE(実質収支比率等に係る経年分析!H$49,"▲","-"))),ROUND(VALUE(SUBSTITUTE(実質収支比率等に係る経年分析!H$49,"▲","-")),2),NA())</f>
        <v>0.28000000000000003</v>
      </c>
      <c r="E21" s="179">
        <f>IF(ISNUMBER(VALUE(SUBSTITUTE(実質収支比率等に係る経年分析!I$49,"▲","-"))),ROUND(VALUE(SUBSTITUTE(実質収支比率等に係る経年分析!I$49,"▲","-")),2),NA())</f>
        <v>-3.89</v>
      </c>
      <c r="F21" s="179">
        <f>IF(ISNUMBER(VALUE(SUBSTITUTE(実質収支比率等に係る経年分析!J$49,"▲","-"))),ROUND(VALUE(SUBSTITUTE(実質収支比率等に係る経年分析!J$49,"▲","-")),2),NA())</f>
        <v>-5.79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上川町村等公平委員会特別会計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0.14000000000000001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1.0900000000000001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2.1800000000000002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536</v>
      </c>
      <c r="E42" s="181"/>
      <c r="F42" s="181"/>
      <c r="G42" s="181">
        <f>'実質公債費比率（分子）の構造'!L$52</f>
        <v>526</v>
      </c>
      <c r="H42" s="181"/>
      <c r="I42" s="181"/>
      <c r="J42" s="181">
        <f>'実質公債費比率（分子）の構造'!M$52</f>
        <v>524</v>
      </c>
      <c r="K42" s="181"/>
      <c r="L42" s="181"/>
      <c r="M42" s="181">
        <f>'実質公債費比率（分子）の構造'!N$52</f>
        <v>558</v>
      </c>
      <c r="N42" s="181"/>
      <c r="O42" s="181"/>
      <c r="P42" s="181">
        <f>'実質公債費比率（分子）の構造'!O$52</f>
        <v>574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69</v>
      </c>
      <c r="C46" s="181"/>
      <c r="D46" s="181"/>
      <c r="E46" s="181">
        <f>'実質公債費比率（分子）の構造'!L$48</f>
        <v>81</v>
      </c>
      <c r="F46" s="181"/>
      <c r="G46" s="181"/>
      <c r="H46" s="181">
        <f>'実質公債費比率（分子）の構造'!M$48</f>
        <v>84</v>
      </c>
      <c r="I46" s="181"/>
      <c r="J46" s="181"/>
      <c r="K46" s="181">
        <f>'実質公債費比率（分子）の構造'!N$48</f>
        <v>80</v>
      </c>
      <c r="L46" s="181"/>
      <c r="M46" s="181"/>
      <c r="N46" s="181">
        <f>'実質公債費比率（分子）の構造'!O$48</f>
        <v>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655</v>
      </c>
      <c r="C49" s="181"/>
      <c r="D49" s="181"/>
      <c r="E49" s="181">
        <f>'実質公債費比率（分子）の構造'!L$45</f>
        <v>632</v>
      </c>
      <c r="F49" s="181"/>
      <c r="G49" s="181"/>
      <c r="H49" s="181">
        <f>'実質公債費比率（分子）の構造'!M$45</f>
        <v>629</v>
      </c>
      <c r="I49" s="181"/>
      <c r="J49" s="181"/>
      <c r="K49" s="181">
        <f>'実質公債費比率（分子）の構造'!N$45</f>
        <v>630</v>
      </c>
      <c r="L49" s="181"/>
      <c r="M49" s="181"/>
      <c r="N49" s="181">
        <f>'実質公債費比率（分子）の構造'!O$45</f>
        <v>644</v>
      </c>
      <c r="O49" s="181"/>
      <c r="P49" s="181"/>
    </row>
    <row r="50" spans="1:16" x14ac:dyDescent="0.15">
      <c r="A50" s="181" t="s">
        <v>71</v>
      </c>
      <c r="B50" s="181" t="e">
        <f>NA()</f>
        <v>#N/A</v>
      </c>
      <c r="C50" s="181">
        <f>IF(ISNUMBER('実質公債費比率（分子）の構造'!K$53),'実質公債費比率（分子）の構造'!K$53,NA())</f>
        <v>189</v>
      </c>
      <c r="D50" s="181" t="e">
        <f>NA()</f>
        <v>#N/A</v>
      </c>
      <c r="E50" s="181" t="e">
        <f>NA()</f>
        <v>#N/A</v>
      </c>
      <c r="F50" s="181">
        <f>IF(ISNUMBER('実質公債費比率（分子）の構造'!L$53),'実質公債費比率（分子）の構造'!L$53,NA())</f>
        <v>188</v>
      </c>
      <c r="G50" s="181" t="e">
        <f>NA()</f>
        <v>#N/A</v>
      </c>
      <c r="H50" s="181" t="e">
        <f>NA()</f>
        <v>#N/A</v>
      </c>
      <c r="I50" s="181">
        <f>IF(ISNUMBER('実質公債費比率（分子）の構造'!M$53),'実質公債費比率（分子）の構造'!M$53,NA())</f>
        <v>190</v>
      </c>
      <c r="J50" s="181" t="e">
        <f>NA()</f>
        <v>#N/A</v>
      </c>
      <c r="K50" s="181" t="e">
        <f>NA()</f>
        <v>#N/A</v>
      </c>
      <c r="L50" s="181">
        <f>IF(ISNUMBER('実質公債費比率（分子）の構造'!N$53),'実質公債費比率（分子）の構造'!N$53,NA())</f>
        <v>153</v>
      </c>
      <c r="M50" s="181" t="e">
        <f>NA()</f>
        <v>#N/A</v>
      </c>
      <c r="N50" s="181" t="e">
        <f>NA()</f>
        <v>#N/A</v>
      </c>
      <c r="O50" s="181">
        <f>IF(ISNUMBER('実質公債費比率（分子）の構造'!O$53),'実質公債費比率（分子）の構造'!O$53,NA())</f>
        <v>137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4588</v>
      </c>
      <c r="E56" s="180"/>
      <c r="F56" s="180"/>
      <c r="G56" s="180">
        <f>'将来負担比率（分子）の構造'!J$52</f>
        <v>4588</v>
      </c>
      <c r="H56" s="180"/>
      <c r="I56" s="180"/>
      <c r="J56" s="180">
        <f>'将来負担比率（分子）の構造'!K$52</f>
        <v>4675</v>
      </c>
      <c r="K56" s="180"/>
      <c r="L56" s="180"/>
      <c r="M56" s="180">
        <f>'将来負担比率（分子）の構造'!L$52</f>
        <v>4738</v>
      </c>
      <c r="N56" s="180"/>
      <c r="O56" s="180"/>
      <c r="P56" s="180">
        <f>'将来負担比率（分子）の構造'!M$52</f>
        <v>4914</v>
      </c>
    </row>
    <row r="57" spans="1:16" x14ac:dyDescent="0.15">
      <c r="A57" s="180" t="s">
        <v>42</v>
      </c>
      <c r="B57" s="180"/>
      <c r="C57" s="180"/>
      <c r="D57" s="180">
        <f>'将来負担比率（分子）の構造'!I$51</f>
        <v>671</v>
      </c>
      <c r="E57" s="180"/>
      <c r="F57" s="180"/>
      <c r="G57" s="180">
        <f>'将来負担比率（分子）の構造'!J$51</f>
        <v>628</v>
      </c>
      <c r="H57" s="180"/>
      <c r="I57" s="180"/>
      <c r="J57" s="180">
        <f>'将来負担比率（分子）の構造'!K$51</f>
        <v>707</v>
      </c>
      <c r="K57" s="180"/>
      <c r="L57" s="180"/>
      <c r="M57" s="180">
        <f>'将来負担比率（分子）の構造'!L$51</f>
        <v>625</v>
      </c>
      <c r="N57" s="180"/>
      <c r="O57" s="180"/>
      <c r="P57" s="180">
        <f>'将来負担比率（分子）の構造'!M$51</f>
        <v>560</v>
      </c>
    </row>
    <row r="58" spans="1:16" x14ac:dyDescent="0.15">
      <c r="A58" s="180" t="s">
        <v>41</v>
      </c>
      <c r="B58" s="180"/>
      <c r="C58" s="180"/>
      <c r="D58" s="180">
        <f>'将来負担比率（分子）の構造'!I$50</f>
        <v>1989</v>
      </c>
      <c r="E58" s="180"/>
      <c r="F58" s="180"/>
      <c r="G58" s="180">
        <f>'将来負担比率（分子）の構造'!J$50</f>
        <v>2041</v>
      </c>
      <c r="H58" s="180"/>
      <c r="I58" s="180"/>
      <c r="J58" s="180">
        <f>'将来負担比率（分子）の構造'!K$50</f>
        <v>2088</v>
      </c>
      <c r="K58" s="180"/>
      <c r="L58" s="180"/>
      <c r="M58" s="180">
        <f>'将来負担比率（分子）の構造'!L$50</f>
        <v>2007</v>
      </c>
      <c r="N58" s="180"/>
      <c r="O58" s="180"/>
      <c r="P58" s="180">
        <f>'将来負担比率（分子）の構造'!M$50</f>
        <v>1802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861</v>
      </c>
      <c r="C62" s="180"/>
      <c r="D62" s="180"/>
      <c r="E62" s="180">
        <f>'将来負担比率（分子）の構造'!J$45</f>
        <v>819</v>
      </c>
      <c r="F62" s="180"/>
      <c r="G62" s="180"/>
      <c r="H62" s="180">
        <f>'将来負担比率（分子）の構造'!K$45</f>
        <v>901</v>
      </c>
      <c r="I62" s="180"/>
      <c r="J62" s="180"/>
      <c r="K62" s="180">
        <f>'将来負担比率（分子）の構造'!L$45</f>
        <v>786</v>
      </c>
      <c r="L62" s="180"/>
      <c r="M62" s="180"/>
      <c r="N62" s="180">
        <f>'将来負担比率（分子）の構造'!M$45</f>
        <v>750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774</v>
      </c>
      <c r="C64" s="180"/>
      <c r="D64" s="180"/>
      <c r="E64" s="180">
        <f>'将来負担比率（分子）の構造'!J$43</f>
        <v>726</v>
      </c>
      <c r="F64" s="180"/>
      <c r="G64" s="180"/>
      <c r="H64" s="180">
        <f>'将来負担比率（分子）の構造'!K$43</f>
        <v>722</v>
      </c>
      <c r="I64" s="180"/>
      <c r="J64" s="180"/>
      <c r="K64" s="180">
        <f>'将来負担比率（分子）の構造'!L$43</f>
        <v>776</v>
      </c>
      <c r="L64" s="180"/>
      <c r="M64" s="180"/>
      <c r="N64" s="180">
        <f>'将来負担比率（分子）の構造'!M$43</f>
        <v>816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6061</v>
      </c>
      <c r="C66" s="180"/>
      <c r="D66" s="180"/>
      <c r="E66" s="180">
        <f>'将来負担比率（分子）の構造'!J$41</f>
        <v>5963</v>
      </c>
      <c r="F66" s="180"/>
      <c r="G66" s="180"/>
      <c r="H66" s="180">
        <f>'将来負担比率（分子）の構造'!K$41</f>
        <v>6284</v>
      </c>
      <c r="I66" s="180"/>
      <c r="J66" s="180"/>
      <c r="K66" s="180">
        <f>'将来負担比率（分子）の構造'!L$41</f>
        <v>6303</v>
      </c>
      <c r="L66" s="180"/>
      <c r="M66" s="180"/>
      <c r="N66" s="180">
        <f>'将来負担比率（分子）の構造'!M$41</f>
        <v>6502</v>
      </c>
      <c r="O66" s="180"/>
      <c r="P66" s="180"/>
    </row>
    <row r="67" spans="1:16" x14ac:dyDescent="0.15">
      <c r="A67" s="180" t="s">
        <v>75</v>
      </c>
      <c r="B67" s="180" t="e">
        <f>NA()</f>
        <v>#N/A</v>
      </c>
      <c r="C67" s="180">
        <f>IF(ISNUMBER('将来負担比率（分子）の構造'!I$53), IF('将来負担比率（分子）の構造'!I$53 &lt; 0, 0, '将来負担比率（分子）の構造'!I$53), NA())</f>
        <v>448</v>
      </c>
      <c r="D67" s="180" t="e">
        <f>NA()</f>
        <v>#N/A</v>
      </c>
      <c r="E67" s="180" t="e">
        <f>NA()</f>
        <v>#N/A</v>
      </c>
      <c r="F67" s="180">
        <f>IF(ISNUMBER('将来負担比率（分子）の構造'!J$53), IF('将来負担比率（分子）の構造'!J$53 &lt; 0, 0, '将来負担比率（分子）の構造'!J$53), NA())</f>
        <v>251</v>
      </c>
      <c r="G67" s="180" t="e">
        <f>NA()</f>
        <v>#N/A</v>
      </c>
      <c r="H67" s="180" t="e">
        <f>NA()</f>
        <v>#N/A</v>
      </c>
      <c r="I67" s="180">
        <f>IF(ISNUMBER('将来負担比率（分子）の構造'!K$53), IF('将来負担比率（分子）の構造'!K$53 &lt; 0, 0, '将来負担比率（分子）の構造'!K$53), NA())</f>
        <v>436</v>
      </c>
      <c r="J67" s="180" t="e">
        <f>NA()</f>
        <v>#N/A</v>
      </c>
      <c r="K67" s="180" t="e">
        <f>NA()</f>
        <v>#N/A</v>
      </c>
      <c r="L67" s="180">
        <f>IF(ISNUMBER('将来負担比率（分子）の構造'!L$53), IF('将来負担比率（分子）の構造'!L$53 &lt; 0, 0, '将来負担比率（分子）の構造'!L$53), NA())</f>
        <v>496</v>
      </c>
      <c r="M67" s="180" t="e">
        <f>NA()</f>
        <v>#N/A</v>
      </c>
      <c r="N67" s="180" t="e">
        <f>NA()</f>
        <v>#N/A</v>
      </c>
      <c r="O67" s="180">
        <f>IF(ISNUMBER('将来負担比率（分子）の構造'!M$53), IF('将来負担比率（分子）の構造'!M$53 &lt; 0, 0, '将来負担比率（分子）の構造'!M$53), NA())</f>
        <v>792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915</v>
      </c>
      <c r="C72" s="184">
        <f>基金残高に係る経年分析!G55</f>
        <v>824</v>
      </c>
      <c r="D72" s="184">
        <f>基金残高に係る経年分析!H55</f>
        <v>668</v>
      </c>
    </row>
    <row r="73" spans="1:16" x14ac:dyDescent="0.15">
      <c r="A73" s="183" t="s">
        <v>78</v>
      </c>
      <c r="B73" s="184">
        <f>基金残高に係る経年分析!F56</f>
        <v>114</v>
      </c>
      <c r="C73" s="184">
        <f>基金残高に係る経年分析!G56</f>
        <v>173</v>
      </c>
      <c r="D73" s="184">
        <f>基金残高に係る経年分析!H56</f>
        <v>216</v>
      </c>
    </row>
    <row r="74" spans="1:16" x14ac:dyDescent="0.15">
      <c r="A74" s="183" t="s">
        <v>79</v>
      </c>
      <c r="B74" s="184">
        <f>基金残高に係る経年分析!F57</f>
        <v>943</v>
      </c>
      <c r="C74" s="184">
        <f>基金残高に係る経年分析!G57</f>
        <v>882</v>
      </c>
      <c r="D74" s="184">
        <f>基金残高に係る経年分析!H57</f>
        <v>811</v>
      </c>
    </row>
  </sheetData>
  <sheetProtection algorithmName="SHA-512" hashValue="j486PZA96HtA7QcZODpoPUdQ3WceUGOO7AgukDxfLWfh0IVwcXWmKoS1Lntc3EaFL5h+gsN5aF/08LUMxh7JPw==" saltValue="uRI3yKXcphN/Gf9EEC/X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840408</v>
      </c>
      <c r="S5" s="689"/>
      <c r="T5" s="689"/>
      <c r="U5" s="689"/>
      <c r="V5" s="689"/>
      <c r="W5" s="689"/>
      <c r="X5" s="689"/>
      <c r="Y5" s="735"/>
      <c r="Z5" s="753">
        <v>14.3</v>
      </c>
      <c r="AA5" s="753"/>
      <c r="AB5" s="753"/>
      <c r="AC5" s="753"/>
      <c r="AD5" s="754">
        <v>812354</v>
      </c>
      <c r="AE5" s="754"/>
      <c r="AF5" s="754"/>
      <c r="AG5" s="754"/>
      <c r="AH5" s="754"/>
      <c r="AI5" s="754"/>
      <c r="AJ5" s="754"/>
      <c r="AK5" s="754"/>
      <c r="AL5" s="736">
        <v>27.2</v>
      </c>
      <c r="AM5" s="705"/>
      <c r="AN5" s="705"/>
      <c r="AO5" s="737"/>
      <c r="AP5" s="722" t="s">
        <v>228</v>
      </c>
      <c r="AQ5" s="723"/>
      <c r="AR5" s="723"/>
      <c r="AS5" s="723"/>
      <c r="AT5" s="723"/>
      <c r="AU5" s="723"/>
      <c r="AV5" s="723"/>
      <c r="AW5" s="723"/>
      <c r="AX5" s="723"/>
      <c r="AY5" s="723"/>
      <c r="AZ5" s="723"/>
      <c r="BA5" s="723"/>
      <c r="BB5" s="723"/>
      <c r="BC5" s="723"/>
      <c r="BD5" s="723"/>
      <c r="BE5" s="723"/>
      <c r="BF5" s="724"/>
      <c r="BG5" s="623">
        <v>812354</v>
      </c>
      <c r="BH5" s="626"/>
      <c r="BI5" s="626"/>
      <c r="BJ5" s="626"/>
      <c r="BK5" s="626"/>
      <c r="BL5" s="626"/>
      <c r="BM5" s="626"/>
      <c r="BN5" s="627"/>
      <c r="BO5" s="685">
        <v>96.7</v>
      </c>
      <c r="BP5" s="685"/>
      <c r="BQ5" s="685"/>
      <c r="BR5" s="685"/>
      <c r="BS5" s="686">
        <v>4758</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81124</v>
      </c>
      <c r="S6" s="626"/>
      <c r="T6" s="626"/>
      <c r="U6" s="626"/>
      <c r="V6" s="626"/>
      <c r="W6" s="626"/>
      <c r="X6" s="626"/>
      <c r="Y6" s="627"/>
      <c r="Z6" s="685">
        <v>1.4</v>
      </c>
      <c r="AA6" s="685"/>
      <c r="AB6" s="685"/>
      <c r="AC6" s="685"/>
      <c r="AD6" s="686">
        <v>81124</v>
      </c>
      <c r="AE6" s="686"/>
      <c r="AF6" s="686"/>
      <c r="AG6" s="686"/>
      <c r="AH6" s="686"/>
      <c r="AI6" s="686"/>
      <c r="AJ6" s="686"/>
      <c r="AK6" s="686"/>
      <c r="AL6" s="628">
        <v>2.7</v>
      </c>
      <c r="AM6" s="629"/>
      <c r="AN6" s="629"/>
      <c r="AO6" s="687"/>
      <c r="AP6" s="620" t="s">
        <v>233</v>
      </c>
      <c r="AQ6" s="621"/>
      <c r="AR6" s="621"/>
      <c r="AS6" s="621"/>
      <c r="AT6" s="621"/>
      <c r="AU6" s="621"/>
      <c r="AV6" s="621"/>
      <c r="AW6" s="621"/>
      <c r="AX6" s="621"/>
      <c r="AY6" s="621"/>
      <c r="AZ6" s="621"/>
      <c r="BA6" s="621"/>
      <c r="BB6" s="621"/>
      <c r="BC6" s="621"/>
      <c r="BD6" s="621"/>
      <c r="BE6" s="621"/>
      <c r="BF6" s="622"/>
      <c r="BG6" s="623">
        <v>812354</v>
      </c>
      <c r="BH6" s="626"/>
      <c r="BI6" s="626"/>
      <c r="BJ6" s="626"/>
      <c r="BK6" s="626"/>
      <c r="BL6" s="626"/>
      <c r="BM6" s="626"/>
      <c r="BN6" s="627"/>
      <c r="BO6" s="685">
        <v>96.7</v>
      </c>
      <c r="BP6" s="685"/>
      <c r="BQ6" s="685"/>
      <c r="BR6" s="685"/>
      <c r="BS6" s="686">
        <v>4758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57711</v>
      </c>
      <c r="CS6" s="626"/>
      <c r="CT6" s="626"/>
      <c r="CU6" s="626"/>
      <c r="CV6" s="626"/>
      <c r="CW6" s="626"/>
      <c r="CX6" s="626"/>
      <c r="CY6" s="627"/>
      <c r="CZ6" s="736">
        <v>1</v>
      </c>
      <c r="DA6" s="705"/>
      <c r="DB6" s="705"/>
      <c r="DC6" s="739"/>
      <c r="DD6" s="631" t="s">
        <v>128</v>
      </c>
      <c r="DE6" s="626"/>
      <c r="DF6" s="626"/>
      <c r="DG6" s="626"/>
      <c r="DH6" s="626"/>
      <c r="DI6" s="626"/>
      <c r="DJ6" s="626"/>
      <c r="DK6" s="626"/>
      <c r="DL6" s="626"/>
      <c r="DM6" s="626"/>
      <c r="DN6" s="626"/>
      <c r="DO6" s="626"/>
      <c r="DP6" s="627"/>
      <c r="DQ6" s="631">
        <v>57711</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1013</v>
      </c>
      <c r="S7" s="626"/>
      <c r="T7" s="626"/>
      <c r="U7" s="626"/>
      <c r="V7" s="626"/>
      <c r="W7" s="626"/>
      <c r="X7" s="626"/>
      <c r="Y7" s="627"/>
      <c r="Z7" s="685">
        <v>0</v>
      </c>
      <c r="AA7" s="685"/>
      <c r="AB7" s="685"/>
      <c r="AC7" s="685"/>
      <c r="AD7" s="686">
        <v>1013</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307589</v>
      </c>
      <c r="BH7" s="626"/>
      <c r="BI7" s="626"/>
      <c r="BJ7" s="626"/>
      <c r="BK7" s="626"/>
      <c r="BL7" s="626"/>
      <c r="BM7" s="626"/>
      <c r="BN7" s="627"/>
      <c r="BO7" s="685">
        <v>36.6</v>
      </c>
      <c r="BP7" s="685"/>
      <c r="BQ7" s="685"/>
      <c r="BR7" s="685"/>
      <c r="BS7" s="686">
        <v>4758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794246</v>
      </c>
      <c r="CS7" s="626"/>
      <c r="CT7" s="626"/>
      <c r="CU7" s="626"/>
      <c r="CV7" s="626"/>
      <c r="CW7" s="626"/>
      <c r="CX7" s="626"/>
      <c r="CY7" s="627"/>
      <c r="CZ7" s="685">
        <v>13.6</v>
      </c>
      <c r="DA7" s="685"/>
      <c r="DB7" s="685"/>
      <c r="DC7" s="685"/>
      <c r="DD7" s="631">
        <v>34503</v>
      </c>
      <c r="DE7" s="626"/>
      <c r="DF7" s="626"/>
      <c r="DG7" s="626"/>
      <c r="DH7" s="626"/>
      <c r="DI7" s="626"/>
      <c r="DJ7" s="626"/>
      <c r="DK7" s="626"/>
      <c r="DL7" s="626"/>
      <c r="DM7" s="626"/>
      <c r="DN7" s="626"/>
      <c r="DO7" s="626"/>
      <c r="DP7" s="627"/>
      <c r="DQ7" s="631">
        <v>599740</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1359</v>
      </c>
      <c r="S8" s="626"/>
      <c r="T8" s="626"/>
      <c r="U8" s="626"/>
      <c r="V8" s="626"/>
      <c r="W8" s="626"/>
      <c r="X8" s="626"/>
      <c r="Y8" s="627"/>
      <c r="Z8" s="685">
        <v>0</v>
      </c>
      <c r="AA8" s="685"/>
      <c r="AB8" s="685"/>
      <c r="AC8" s="685"/>
      <c r="AD8" s="686">
        <v>1359</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11013</v>
      </c>
      <c r="BH8" s="626"/>
      <c r="BI8" s="626"/>
      <c r="BJ8" s="626"/>
      <c r="BK8" s="626"/>
      <c r="BL8" s="626"/>
      <c r="BM8" s="626"/>
      <c r="BN8" s="627"/>
      <c r="BO8" s="685">
        <v>1.3</v>
      </c>
      <c r="BP8" s="685"/>
      <c r="BQ8" s="685"/>
      <c r="BR8" s="685"/>
      <c r="BS8" s="631" t="s">
        <v>128</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1191258</v>
      </c>
      <c r="CS8" s="626"/>
      <c r="CT8" s="626"/>
      <c r="CU8" s="626"/>
      <c r="CV8" s="626"/>
      <c r="CW8" s="626"/>
      <c r="CX8" s="626"/>
      <c r="CY8" s="627"/>
      <c r="CZ8" s="685">
        <v>20.399999999999999</v>
      </c>
      <c r="DA8" s="685"/>
      <c r="DB8" s="685"/>
      <c r="DC8" s="685"/>
      <c r="DD8" s="631">
        <v>3542</v>
      </c>
      <c r="DE8" s="626"/>
      <c r="DF8" s="626"/>
      <c r="DG8" s="626"/>
      <c r="DH8" s="626"/>
      <c r="DI8" s="626"/>
      <c r="DJ8" s="626"/>
      <c r="DK8" s="626"/>
      <c r="DL8" s="626"/>
      <c r="DM8" s="626"/>
      <c r="DN8" s="626"/>
      <c r="DO8" s="626"/>
      <c r="DP8" s="627"/>
      <c r="DQ8" s="631">
        <v>681182</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1169</v>
      </c>
      <c r="S9" s="626"/>
      <c r="T9" s="626"/>
      <c r="U9" s="626"/>
      <c r="V9" s="626"/>
      <c r="W9" s="626"/>
      <c r="X9" s="626"/>
      <c r="Y9" s="627"/>
      <c r="Z9" s="685">
        <v>0</v>
      </c>
      <c r="AA9" s="685"/>
      <c r="AB9" s="685"/>
      <c r="AC9" s="685"/>
      <c r="AD9" s="686">
        <v>1169</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260244</v>
      </c>
      <c r="BH9" s="626"/>
      <c r="BI9" s="626"/>
      <c r="BJ9" s="626"/>
      <c r="BK9" s="626"/>
      <c r="BL9" s="626"/>
      <c r="BM9" s="626"/>
      <c r="BN9" s="627"/>
      <c r="BO9" s="685">
        <v>31</v>
      </c>
      <c r="BP9" s="685"/>
      <c r="BQ9" s="685"/>
      <c r="BR9" s="685"/>
      <c r="BS9" s="631" t="s">
        <v>128</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266170</v>
      </c>
      <c r="CS9" s="626"/>
      <c r="CT9" s="626"/>
      <c r="CU9" s="626"/>
      <c r="CV9" s="626"/>
      <c r="CW9" s="626"/>
      <c r="CX9" s="626"/>
      <c r="CY9" s="627"/>
      <c r="CZ9" s="685">
        <v>4.5999999999999996</v>
      </c>
      <c r="DA9" s="685"/>
      <c r="DB9" s="685"/>
      <c r="DC9" s="685"/>
      <c r="DD9" s="631">
        <v>14022</v>
      </c>
      <c r="DE9" s="626"/>
      <c r="DF9" s="626"/>
      <c r="DG9" s="626"/>
      <c r="DH9" s="626"/>
      <c r="DI9" s="626"/>
      <c r="DJ9" s="626"/>
      <c r="DK9" s="626"/>
      <c r="DL9" s="626"/>
      <c r="DM9" s="626"/>
      <c r="DN9" s="626"/>
      <c r="DO9" s="626"/>
      <c r="DP9" s="627"/>
      <c r="DQ9" s="631">
        <v>224121</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245</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128</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17462</v>
      </c>
      <c r="BH10" s="626"/>
      <c r="BI10" s="626"/>
      <c r="BJ10" s="626"/>
      <c r="BK10" s="626"/>
      <c r="BL10" s="626"/>
      <c r="BM10" s="626"/>
      <c r="BN10" s="627"/>
      <c r="BO10" s="685">
        <v>2.1</v>
      </c>
      <c r="BP10" s="685"/>
      <c r="BQ10" s="685"/>
      <c r="BR10" s="685"/>
      <c r="BS10" s="631" t="s">
        <v>128</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128</v>
      </c>
      <c r="CS10" s="626"/>
      <c r="CT10" s="626"/>
      <c r="CU10" s="626"/>
      <c r="CV10" s="626"/>
      <c r="CW10" s="626"/>
      <c r="CX10" s="626"/>
      <c r="CY10" s="627"/>
      <c r="CZ10" s="685" t="s">
        <v>128</v>
      </c>
      <c r="DA10" s="685"/>
      <c r="DB10" s="685"/>
      <c r="DC10" s="685"/>
      <c r="DD10" s="631" t="s">
        <v>128</v>
      </c>
      <c r="DE10" s="626"/>
      <c r="DF10" s="626"/>
      <c r="DG10" s="626"/>
      <c r="DH10" s="626"/>
      <c r="DI10" s="626"/>
      <c r="DJ10" s="626"/>
      <c r="DK10" s="626"/>
      <c r="DL10" s="626"/>
      <c r="DM10" s="626"/>
      <c r="DN10" s="626"/>
      <c r="DO10" s="626"/>
      <c r="DP10" s="627"/>
      <c r="DQ10" s="631" t="s">
        <v>128</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128</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18870</v>
      </c>
      <c r="BH11" s="626"/>
      <c r="BI11" s="626"/>
      <c r="BJ11" s="626"/>
      <c r="BK11" s="626"/>
      <c r="BL11" s="626"/>
      <c r="BM11" s="626"/>
      <c r="BN11" s="627"/>
      <c r="BO11" s="685">
        <v>2.2000000000000002</v>
      </c>
      <c r="BP11" s="685"/>
      <c r="BQ11" s="685"/>
      <c r="BR11" s="685"/>
      <c r="BS11" s="631">
        <v>4758</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710797</v>
      </c>
      <c r="CS11" s="626"/>
      <c r="CT11" s="626"/>
      <c r="CU11" s="626"/>
      <c r="CV11" s="626"/>
      <c r="CW11" s="626"/>
      <c r="CX11" s="626"/>
      <c r="CY11" s="627"/>
      <c r="CZ11" s="685">
        <v>12.2</v>
      </c>
      <c r="DA11" s="685"/>
      <c r="DB11" s="685"/>
      <c r="DC11" s="685"/>
      <c r="DD11" s="631">
        <v>108936</v>
      </c>
      <c r="DE11" s="626"/>
      <c r="DF11" s="626"/>
      <c r="DG11" s="626"/>
      <c r="DH11" s="626"/>
      <c r="DI11" s="626"/>
      <c r="DJ11" s="626"/>
      <c r="DK11" s="626"/>
      <c r="DL11" s="626"/>
      <c r="DM11" s="626"/>
      <c r="DN11" s="626"/>
      <c r="DO11" s="626"/>
      <c r="DP11" s="627"/>
      <c r="DQ11" s="631">
        <v>218868</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129312</v>
      </c>
      <c r="S12" s="626"/>
      <c r="T12" s="626"/>
      <c r="U12" s="626"/>
      <c r="V12" s="626"/>
      <c r="W12" s="626"/>
      <c r="X12" s="626"/>
      <c r="Y12" s="627"/>
      <c r="Z12" s="685">
        <v>2.2000000000000002</v>
      </c>
      <c r="AA12" s="685"/>
      <c r="AB12" s="685"/>
      <c r="AC12" s="685"/>
      <c r="AD12" s="686">
        <v>129312</v>
      </c>
      <c r="AE12" s="686"/>
      <c r="AF12" s="686"/>
      <c r="AG12" s="686"/>
      <c r="AH12" s="686"/>
      <c r="AI12" s="686"/>
      <c r="AJ12" s="686"/>
      <c r="AK12" s="686"/>
      <c r="AL12" s="628">
        <v>4.3</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447864</v>
      </c>
      <c r="BH12" s="626"/>
      <c r="BI12" s="626"/>
      <c r="BJ12" s="626"/>
      <c r="BK12" s="626"/>
      <c r="BL12" s="626"/>
      <c r="BM12" s="626"/>
      <c r="BN12" s="627"/>
      <c r="BO12" s="685">
        <v>53.3</v>
      </c>
      <c r="BP12" s="685"/>
      <c r="BQ12" s="685"/>
      <c r="BR12" s="685"/>
      <c r="BS12" s="631" t="s">
        <v>128</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68451</v>
      </c>
      <c r="CS12" s="626"/>
      <c r="CT12" s="626"/>
      <c r="CU12" s="626"/>
      <c r="CV12" s="626"/>
      <c r="CW12" s="626"/>
      <c r="CX12" s="626"/>
      <c r="CY12" s="627"/>
      <c r="CZ12" s="685">
        <v>1.2</v>
      </c>
      <c r="DA12" s="685"/>
      <c r="DB12" s="685"/>
      <c r="DC12" s="685"/>
      <c r="DD12" s="631" t="s">
        <v>128</v>
      </c>
      <c r="DE12" s="626"/>
      <c r="DF12" s="626"/>
      <c r="DG12" s="626"/>
      <c r="DH12" s="626"/>
      <c r="DI12" s="626"/>
      <c r="DJ12" s="626"/>
      <c r="DK12" s="626"/>
      <c r="DL12" s="626"/>
      <c r="DM12" s="626"/>
      <c r="DN12" s="626"/>
      <c r="DO12" s="626"/>
      <c r="DP12" s="627"/>
      <c r="DQ12" s="631">
        <v>59318</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11207</v>
      </c>
      <c r="S13" s="626"/>
      <c r="T13" s="626"/>
      <c r="U13" s="626"/>
      <c r="V13" s="626"/>
      <c r="W13" s="626"/>
      <c r="X13" s="626"/>
      <c r="Y13" s="627"/>
      <c r="Z13" s="685">
        <v>0.2</v>
      </c>
      <c r="AA13" s="685"/>
      <c r="AB13" s="685"/>
      <c r="AC13" s="685"/>
      <c r="AD13" s="686">
        <v>11207</v>
      </c>
      <c r="AE13" s="686"/>
      <c r="AF13" s="686"/>
      <c r="AG13" s="686"/>
      <c r="AH13" s="686"/>
      <c r="AI13" s="686"/>
      <c r="AJ13" s="686"/>
      <c r="AK13" s="686"/>
      <c r="AL13" s="628">
        <v>0.4</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447115</v>
      </c>
      <c r="BH13" s="626"/>
      <c r="BI13" s="626"/>
      <c r="BJ13" s="626"/>
      <c r="BK13" s="626"/>
      <c r="BL13" s="626"/>
      <c r="BM13" s="626"/>
      <c r="BN13" s="627"/>
      <c r="BO13" s="685">
        <v>53.2</v>
      </c>
      <c r="BP13" s="685"/>
      <c r="BQ13" s="685"/>
      <c r="BR13" s="685"/>
      <c r="BS13" s="631" t="s">
        <v>128</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614495</v>
      </c>
      <c r="CS13" s="626"/>
      <c r="CT13" s="626"/>
      <c r="CU13" s="626"/>
      <c r="CV13" s="626"/>
      <c r="CW13" s="626"/>
      <c r="CX13" s="626"/>
      <c r="CY13" s="627"/>
      <c r="CZ13" s="685">
        <v>10.5</v>
      </c>
      <c r="DA13" s="685"/>
      <c r="DB13" s="685"/>
      <c r="DC13" s="685"/>
      <c r="DD13" s="631">
        <v>217912</v>
      </c>
      <c r="DE13" s="626"/>
      <c r="DF13" s="626"/>
      <c r="DG13" s="626"/>
      <c r="DH13" s="626"/>
      <c r="DI13" s="626"/>
      <c r="DJ13" s="626"/>
      <c r="DK13" s="626"/>
      <c r="DL13" s="626"/>
      <c r="DM13" s="626"/>
      <c r="DN13" s="626"/>
      <c r="DO13" s="626"/>
      <c r="DP13" s="627"/>
      <c r="DQ13" s="631">
        <v>452407</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245</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22460</v>
      </c>
      <c r="BH14" s="626"/>
      <c r="BI14" s="626"/>
      <c r="BJ14" s="626"/>
      <c r="BK14" s="626"/>
      <c r="BL14" s="626"/>
      <c r="BM14" s="626"/>
      <c r="BN14" s="627"/>
      <c r="BO14" s="685">
        <v>2.7</v>
      </c>
      <c r="BP14" s="685"/>
      <c r="BQ14" s="685"/>
      <c r="BR14" s="685"/>
      <c r="BS14" s="631" t="s">
        <v>128</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190989</v>
      </c>
      <c r="CS14" s="626"/>
      <c r="CT14" s="626"/>
      <c r="CU14" s="626"/>
      <c r="CV14" s="626"/>
      <c r="CW14" s="626"/>
      <c r="CX14" s="626"/>
      <c r="CY14" s="627"/>
      <c r="CZ14" s="685">
        <v>3.3</v>
      </c>
      <c r="DA14" s="685"/>
      <c r="DB14" s="685"/>
      <c r="DC14" s="685"/>
      <c r="DD14" s="631">
        <v>9974</v>
      </c>
      <c r="DE14" s="626"/>
      <c r="DF14" s="626"/>
      <c r="DG14" s="626"/>
      <c r="DH14" s="626"/>
      <c r="DI14" s="626"/>
      <c r="DJ14" s="626"/>
      <c r="DK14" s="626"/>
      <c r="DL14" s="626"/>
      <c r="DM14" s="626"/>
      <c r="DN14" s="626"/>
      <c r="DO14" s="626"/>
      <c r="DP14" s="627"/>
      <c r="DQ14" s="631">
        <v>179357</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17876</v>
      </c>
      <c r="S15" s="626"/>
      <c r="T15" s="626"/>
      <c r="U15" s="626"/>
      <c r="V15" s="626"/>
      <c r="W15" s="626"/>
      <c r="X15" s="626"/>
      <c r="Y15" s="627"/>
      <c r="Z15" s="685">
        <v>0.3</v>
      </c>
      <c r="AA15" s="685"/>
      <c r="AB15" s="685"/>
      <c r="AC15" s="685"/>
      <c r="AD15" s="686">
        <v>17876</v>
      </c>
      <c r="AE15" s="686"/>
      <c r="AF15" s="686"/>
      <c r="AG15" s="686"/>
      <c r="AH15" s="686"/>
      <c r="AI15" s="686"/>
      <c r="AJ15" s="686"/>
      <c r="AK15" s="686"/>
      <c r="AL15" s="628">
        <v>0.6</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34441</v>
      </c>
      <c r="BH15" s="626"/>
      <c r="BI15" s="626"/>
      <c r="BJ15" s="626"/>
      <c r="BK15" s="626"/>
      <c r="BL15" s="626"/>
      <c r="BM15" s="626"/>
      <c r="BN15" s="627"/>
      <c r="BO15" s="685">
        <v>4.0999999999999996</v>
      </c>
      <c r="BP15" s="685"/>
      <c r="BQ15" s="685"/>
      <c r="BR15" s="685"/>
      <c r="BS15" s="631" t="s">
        <v>128</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1284230</v>
      </c>
      <c r="CS15" s="626"/>
      <c r="CT15" s="626"/>
      <c r="CU15" s="626"/>
      <c r="CV15" s="626"/>
      <c r="CW15" s="626"/>
      <c r="CX15" s="626"/>
      <c r="CY15" s="627"/>
      <c r="CZ15" s="685">
        <v>22</v>
      </c>
      <c r="DA15" s="685"/>
      <c r="DB15" s="685"/>
      <c r="DC15" s="685"/>
      <c r="DD15" s="631">
        <v>734229</v>
      </c>
      <c r="DE15" s="626"/>
      <c r="DF15" s="626"/>
      <c r="DG15" s="626"/>
      <c r="DH15" s="626"/>
      <c r="DI15" s="626"/>
      <c r="DJ15" s="626"/>
      <c r="DK15" s="626"/>
      <c r="DL15" s="626"/>
      <c r="DM15" s="626"/>
      <c r="DN15" s="626"/>
      <c r="DO15" s="626"/>
      <c r="DP15" s="627"/>
      <c r="DQ15" s="631">
        <v>450510</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128</v>
      </c>
      <c r="AA16" s="685"/>
      <c r="AB16" s="685"/>
      <c r="AC16" s="685"/>
      <c r="AD16" s="686" t="s">
        <v>128</v>
      </c>
      <c r="AE16" s="686"/>
      <c r="AF16" s="686"/>
      <c r="AG16" s="686"/>
      <c r="AH16" s="686"/>
      <c r="AI16" s="686"/>
      <c r="AJ16" s="686"/>
      <c r="AK16" s="686"/>
      <c r="AL16" s="628" t="s">
        <v>245</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245</v>
      </c>
      <c r="BH16" s="626"/>
      <c r="BI16" s="626"/>
      <c r="BJ16" s="626"/>
      <c r="BK16" s="626"/>
      <c r="BL16" s="626"/>
      <c r="BM16" s="626"/>
      <c r="BN16" s="627"/>
      <c r="BO16" s="685" t="s">
        <v>128</v>
      </c>
      <c r="BP16" s="685"/>
      <c r="BQ16" s="685"/>
      <c r="BR16" s="685"/>
      <c r="BS16" s="631" t="s">
        <v>128</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3542</v>
      </c>
      <c r="CS16" s="626"/>
      <c r="CT16" s="626"/>
      <c r="CU16" s="626"/>
      <c r="CV16" s="626"/>
      <c r="CW16" s="626"/>
      <c r="CX16" s="626"/>
      <c r="CY16" s="627"/>
      <c r="CZ16" s="685">
        <v>0.1</v>
      </c>
      <c r="DA16" s="685"/>
      <c r="DB16" s="685"/>
      <c r="DC16" s="685"/>
      <c r="DD16" s="631" t="s">
        <v>128</v>
      </c>
      <c r="DE16" s="626"/>
      <c r="DF16" s="626"/>
      <c r="DG16" s="626"/>
      <c r="DH16" s="626"/>
      <c r="DI16" s="626"/>
      <c r="DJ16" s="626"/>
      <c r="DK16" s="626"/>
      <c r="DL16" s="626"/>
      <c r="DM16" s="626"/>
      <c r="DN16" s="626"/>
      <c r="DO16" s="626"/>
      <c r="DP16" s="627"/>
      <c r="DQ16" s="631">
        <v>242</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3528</v>
      </c>
      <c r="S17" s="626"/>
      <c r="T17" s="626"/>
      <c r="U17" s="626"/>
      <c r="V17" s="626"/>
      <c r="W17" s="626"/>
      <c r="X17" s="626"/>
      <c r="Y17" s="627"/>
      <c r="Z17" s="685">
        <v>0.1</v>
      </c>
      <c r="AA17" s="685"/>
      <c r="AB17" s="685"/>
      <c r="AC17" s="685"/>
      <c r="AD17" s="686">
        <v>3528</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128</v>
      </c>
      <c r="BP17" s="685"/>
      <c r="BQ17" s="685"/>
      <c r="BR17" s="685"/>
      <c r="BS17" s="631" t="s">
        <v>128</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644183</v>
      </c>
      <c r="CS17" s="626"/>
      <c r="CT17" s="626"/>
      <c r="CU17" s="626"/>
      <c r="CV17" s="626"/>
      <c r="CW17" s="626"/>
      <c r="CX17" s="626"/>
      <c r="CY17" s="627"/>
      <c r="CZ17" s="685">
        <v>11.1</v>
      </c>
      <c r="DA17" s="685"/>
      <c r="DB17" s="685"/>
      <c r="DC17" s="685"/>
      <c r="DD17" s="631" t="s">
        <v>245</v>
      </c>
      <c r="DE17" s="626"/>
      <c r="DF17" s="626"/>
      <c r="DG17" s="626"/>
      <c r="DH17" s="626"/>
      <c r="DI17" s="626"/>
      <c r="DJ17" s="626"/>
      <c r="DK17" s="626"/>
      <c r="DL17" s="626"/>
      <c r="DM17" s="626"/>
      <c r="DN17" s="626"/>
      <c r="DO17" s="626"/>
      <c r="DP17" s="627"/>
      <c r="DQ17" s="631">
        <v>590062</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2091798</v>
      </c>
      <c r="S18" s="626"/>
      <c r="T18" s="626"/>
      <c r="U18" s="626"/>
      <c r="V18" s="626"/>
      <c r="W18" s="626"/>
      <c r="X18" s="626"/>
      <c r="Y18" s="627"/>
      <c r="Z18" s="685">
        <v>35.5</v>
      </c>
      <c r="AA18" s="685"/>
      <c r="AB18" s="685"/>
      <c r="AC18" s="685"/>
      <c r="AD18" s="686">
        <v>1918949</v>
      </c>
      <c r="AE18" s="686"/>
      <c r="AF18" s="686"/>
      <c r="AG18" s="686"/>
      <c r="AH18" s="686"/>
      <c r="AI18" s="686"/>
      <c r="AJ18" s="686"/>
      <c r="AK18" s="686"/>
      <c r="AL18" s="628">
        <v>64.2</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128</v>
      </c>
      <c r="BP18" s="685"/>
      <c r="BQ18" s="685"/>
      <c r="BR18" s="685"/>
      <c r="BS18" s="631" t="s">
        <v>245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1918949</v>
      </c>
      <c r="S19" s="626"/>
      <c r="T19" s="626"/>
      <c r="U19" s="626"/>
      <c r="V19" s="626"/>
      <c r="W19" s="626"/>
      <c r="X19" s="626"/>
      <c r="Y19" s="627"/>
      <c r="Z19" s="685">
        <v>32.5</v>
      </c>
      <c r="AA19" s="685"/>
      <c r="AB19" s="685"/>
      <c r="AC19" s="685"/>
      <c r="AD19" s="686">
        <v>1918949</v>
      </c>
      <c r="AE19" s="686"/>
      <c r="AF19" s="686"/>
      <c r="AG19" s="686"/>
      <c r="AH19" s="686"/>
      <c r="AI19" s="686"/>
      <c r="AJ19" s="686"/>
      <c r="AK19" s="686"/>
      <c r="AL19" s="628">
        <v>64.2</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28054</v>
      </c>
      <c r="BH19" s="626"/>
      <c r="BI19" s="626"/>
      <c r="BJ19" s="626"/>
      <c r="BK19" s="626"/>
      <c r="BL19" s="626"/>
      <c r="BM19" s="626"/>
      <c r="BN19" s="627"/>
      <c r="BO19" s="685">
        <v>3.3</v>
      </c>
      <c r="BP19" s="685"/>
      <c r="BQ19" s="685"/>
      <c r="BR19" s="685"/>
      <c r="BS19" s="631" t="s">
        <v>245</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245</v>
      </c>
      <c r="CS19" s="626"/>
      <c r="CT19" s="626"/>
      <c r="CU19" s="626"/>
      <c r="CV19" s="626"/>
      <c r="CW19" s="626"/>
      <c r="CX19" s="626"/>
      <c r="CY19" s="627"/>
      <c r="CZ19" s="685" t="s">
        <v>128</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172849</v>
      </c>
      <c r="S20" s="626"/>
      <c r="T20" s="626"/>
      <c r="U20" s="626"/>
      <c r="V20" s="626"/>
      <c r="W20" s="626"/>
      <c r="X20" s="626"/>
      <c r="Y20" s="627"/>
      <c r="Z20" s="685">
        <v>2.9</v>
      </c>
      <c r="AA20" s="685"/>
      <c r="AB20" s="685"/>
      <c r="AC20" s="685"/>
      <c r="AD20" s="686" t="s">
        <v>128</v>
      </c>
      <c r="AE20" s="686"/>
      <c r="AF20" s="686"/>
      <c r="AG20" s="686"/>
      <c r="AH20" s="686"/>
      <c r="AI20" s="686"/>
      <c r="AJ20" s="686"/>
      <c r="AK20" s="686"/>
      <c r="AL20" s="628" t="s">
        <v>128</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28054</v>
      </c>
      <c r="BH20" s="626"/>
      <c r="BI20" s="626"/>
      <c r="BJ20" s="626"/>
      <c r="BK20" s="626"/>
      <c r="BL20" s="626"/>
      <c r="BM20" s="626"/>
      <c r="BN20" s="627"/>
      <c r="BO20" s="685">
        <v>3.3</v>
      </c>
      <c r="BP20" s="685"/>
      <c r="BQ20" s="685"/>
      <c r="BR20" s="685"/>
      <c r="BS20" s="631" t="s">
        <v>245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5826072</v>
      </c>
      <c r="CS20" s="626"/>
      <c r="CT20" s="626"/>
      <c r="CU20" s="626"/>
      <c r="CV20" s="626"/>
      <c r="CW20" s="626"/>
      <c r="CX20" s="626"/>
      <c r="CY20" s="627"/>
      <c r="CZ20" s="685">
        <v>100</v>
      </c>
      <c r="DA20" s="685"/>
      <c r="DB20" s="685"/>
      <c r="DC20" s="685"/>
      <c r="DD20" s="631">
        <v>1123118</v>
      </c>
      <c r="DE20" s="626"/>
      <c r="DF20" s="626"/>
      <c r="DG20" s="626"/>
      <c r="DH20" s="626"/>
      <c r="DI20" s="626"/>
      <c r="DJ20" s="626"/>
      <c r="DK20" s="626"/>
      <c r="DL20" s="626"/>
      <c r="DM20" s="626"/>
      <c r="DN20" s="626"/>
      <c r="DO20" s="626"/>
      <c r="DP20" s="627"/>
      <c r="DQ20" s="631">
        <v>3513518</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128</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128</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128</v>
      </c>
      <c r="BH21" s="626"/>
      <c r="BI21" s="626"/>
      <c r="BJ21" s="626"/>
      <c r="BK21" s="626"/>
      <c r="BL21" s="626"/>
      <c r="BM21" s="626"/>
      <c r="BN21" s="627"/>
      <c r="BO21" s="685" t="s">
        <v>128</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3178794</v>
      </c>
      <c r="S22" s="626"/>
      <c r="T22" s="626"/>
      <c r="U22" s="626"/>
      <c r="V22" s="626"/>
      <c r="W22" s="626"/>
      <c r="X22" s="626"/>
      <c r="Y22" s="627"/>
      <c r="Z22" s="685">
        <v>53.9</v>
      </c>
      <c r="AA22" s="685"/>
      <c r="AB22" s="685"/>
      <c r="AC22" s="685"/>
      <c r="AD22" s="686">
        <v>2977891</v>
      </c>
      <c r="AE22" s="686"/>
      <c r="AF22" s="686"/>
      <c r="AG22" s="686"/>
      <c r="AH22" s="686"/>
      <c r="AI22" s="686"/>
      <c r="AJ22" s="686"/>
      <c r="AK22" s="686"/>
      <c r="AL22" s="628">
        <v>99.7</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720</v>
      </c>
      <c r="S23" s="626"/>
      <c r="T23" s="626"/>
      <c r="U23" s="626"/>
      <c r="V23" s="626"/>
      <c r="W23" s="626"/>
      <c r="X23" s="626"/>
      <c r="Y23" s="627"/>
      <c r="Z23" s="685">
        <v>0</v>
      </c>
      <c r="AA23" s="685"/>
      <c r="AB23" s="685"/>
      <c r="AC23" s="685"/>
      <c r="AD23" s="686">
        <v>720</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28054</v>
      </c>
      <c r="BH23" s="626"/>
      <c r="BI23" s="626"/>
      <c r="BJ23" s="626"/>
      <c r="BK23" s="626"/>
      <c r="BL23" s="626"/>
      <c r="BM23" s="626"/>
      <c r="BN23" s="627"/>
      <c r="BO23" s="685">
        <v>3.3</v>
      </c>
      <c r="BP23" s="685"/>
      <c r="BQ23" s="685"/>
      <c r="BR23" s="685"/>
      <c r="BS23" s="631" t="s">
        <v>128</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1049</v>
      </c>
      <c r="S24" s="626"/>
      <c r="T24" s="626"/>
      <c r="U24" s="626"/>
      <c r="V24" s="626"/>
      <c r="W24" s="626"/>
      <c r="X24" s="626"/>
      <c r="Y24" s="627"/>
      <c r="Z24" s="685">
        <v>0</v>
      </c>
      <c r="AA24" s="685"/>
      <c r="AB24" s="685"/>
      <c r="AC24" s="685"/>
      <c r="AD24" s="686">
        <v>1049</v>
      </c>
      <c r="AE24" s="686"/>
      <c r="AF24" s="686"/>
      <c r="AG24" s="686"/>
      <c r="AH24" s="686"/>
      <c r="AI24" s="686"/>
      <c r="AJ24" s="686"/>
      <c r="AK24" s="686"/>
      <c r="AL24" s="628">
        <v>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1908552</v>
      </c>
      <c r="CS24" s="689"/>
      <c r="CT24" s="689"/>
      <c r="CU24" s="689"/>
      <c r="CV24" s="689"/>
      <c r="CW24" s="689"/>
      <c r="CX24" s="689"/>
      <c r="CY24" s="735"/>
      <c r="CZ24" s="736">
        <v>32.799999999999997</v>
      </c>
      <c r="DA24" s="705"/>
      <c r="DB24" s="705"/>
      <c r="DC24" s="739"/>
      <c r="DD24" s="734">
        <v>1470224</v>
      </c>
      <c r="DE24" s="689"/>
      <c r="DF24" s="689"/>
      <c r="DG24" s="689"/>
      <c r="DH24" s="689"/>
      <c r="DI24" s="689"/>
      <c r="DJ24" s="689"/>
      <c r="DK24" s="735"/>
      <c r="DL24" s="734">
        <v>1446181</v>
      </c>
      <c r="DM24" s="689"/>
      <c r="DN24" s="689"/>
      <c r="DO24" s="689"/>
      <c r="DP24" s="689"/>
      <c r="DQ24" s="689"/>
      <c r="DR24" s="689"/>
      <c r="DS24" s="689"/>
      <c r="DT24" s="689"/>
      <c r="DU24" s="689"/>
      <c r="DV24" s="735"/>
      <c r="DW24" s="736">
        <v>46.3</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102542</v>
      </c>
      <c r="S25" s="626"/>
      <c r="T25" s="626"/>
      <c r="U25" s="626"/>
      <c r="V25" s="626"/>
      <c r="W25" s="626"/>
      <c r="X25" s="626"/>
      <c r="Y25" s="627"/>
      <c r="Z25" s="685">
        <v>1.7</v>
      </c>
      <c r="AA25" s="685"/>
      <c r="AB25" s="685"/>
      <c r="AC25" s="685"/>
      <c r="AD25" s="686" t="s">
        <v>128</v>
      </c>
      <c r="AE25" s="686"/>
      <c r="AF25" s="686"/>
      <c r="AG25" s="686"/>
      <c r="AH25" s="686"/>
      <c r="AI25" s="686"/>
      <c r="AJ25" s="686"/>
      <c r="AK25" s="686"/>
      <c r="AL25" s="628" t="s">
        <v>128</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128</v>
      </c>
      <c r="BP25" s="685"/>
      <c r="BQ25" s="685"/>
      <c r="BR25" s="685"/>
      <c r="BS25" s="631" t="s">
        <v>128</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761620</v>
      </c>
      <c r="CS25" s="624"/>
      <c r="CT25" s="624"/>
      <c r="CU25" s="624"/>
      <c r="CV25" s="624"/>
      <c r="CW25" s="624"/>
      <c r="CX25" s="624"/>
      <c r="CY25" s="625"/>
      <c r="CZ25" s="628">
        <v>13.1</v>
      </c>
      <c r="DA25" s="657"/>
      <c r="DB25" s="657"/>
      <c r="DC25" s="658"/>
      <c r="DD25" s="631">
        <v>726678</v>
      </c>
      <c r="DE25" s="624"/>
      <c r="DF25" s="624"/>
      <c r="DG25" s="624"/>
      <c r="DH25" s="624"/>
      <c r="DI25" s="624"/>
      <c r="DJ25" s="624"/>
      <c r="DK25" s="625"/>
      <c r="DL25" s="631">
        <v>715056</v>
      </c>
      <c r="DM25" s="624"/>
      <c r="DN25" s="624"/>
      <c r="DO25" s="624"/>
      <c r="DP25" s="624"/>
      <c r="DQ25" s="624"/>
      <c r="DR25" s="624"/>
      <c r="DS25" s="624"/>
      <c r="DT25" s="624"/>
      <c r="DU25" s="624"/>
      <c r="DV25" s="625"/>
      <c r="DW25" s="628">
        <v>22.9</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15527</v>
      </c>
      <c r="S26" s="626"/>
      <c r="T26" s="626"/>
      <c r="U26" s="626"/>
      <c r="V26" s="626"/>
      <c r="W26" s="626"/>
      <c r="X26" s="626"/>
      <c r="Y26" s="627"/>
      <c r="Z26" s="685">
        <v>0.3</v>
      </c>
      <c r="AA26" s="685"/>
      <c r="AB26" s="685"/>
      <c r="AC26" s="685"/>
      <c r="AD26" s="686" t="s">
        <v>128</v>
      </c>
      <c r="AE26" s="686"/>
      <c r="AF26" s="686"/>
      <c r="AG26" s="686"/>
      <c r="AH26" s="686"/>
      <c r="AI26" s="686"/>
      <c r="AJ26" s="686"/>
      <c r="AK26" s="686"/>
      <c r="AL26" s="628" t="s">
        <v>128</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496078</v>
      </c>
      <c r="CS26" s="626"/>
      <c r="CT26" s="626"/>
      <c r="CU26" s="626"/>
      <c r="CV26" s="626"/>
      <c r="CW26" s="626"/>
      <c r="CX26" s="626"/>
      <c r="CY26" s="627"/>
      <c r="CZ26" s="628">
        <v>8.5</v>
      </c>
      <c r="DA26" s="657"/>
      <c r="DB26" s="657"/>
      <c r="DC26" s="658"/>
      <c r="DD26" s="631">
        <v>462234</v>
      </c>
      <c r="DE26" s="626"/>
      <c r="DF26" s="626"/>
      <c r="DG26" s="626"/>
      <c r="DH26" s="626"/>
      <c r="DI26" s="626"/>
      <c r="DJ26" s="626"/>
      <c r="DK26" s="627"/>
      <c r="DL26" s="631" t="s">
        <v>245</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772181</v>
      </c>
      <c r="S27" s="626"/>
      <c r="T27" s="626"/>
      <c r="U27" s="626"/>
      <c r="V27" s="626"/>
      <c r="W27" s="626"/>
      <c r="X27" s="626"/>
      <c r="Y27" s="627"/>
      <c r="Z27" s="685">
        <v>13.1</v>
      </c>
      <c r="AA27" s="685"/>
      <c r="AB27" s="685"/>
      <c r="AC27" s="685"/>
      <c r="AD27" s="686" t="s">
        <v>128</v>
      </c>
      <c r="AE27" s="686"/>
      <c r="AF27" s="686"/>
      <c r="AG27" s="686"/>
      <c r="AH27" s="686"/>
      <c r="AI27" s="686"/>
      <c r="AJ27" s="686"/>
      <c r="AK27" s="686"/>
      <c r="AL27" s="628" t="s">
        <v>128</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840408</v>
      </c>
      <c r="BH27" s="626"/>
      <c r="BI27" s="626"/>
      <c r="BJ27" s="626"/>
      <c r="BK27" s="626"/>
      <c r="BL27" s="626"/>
      <c r="BM27" s="626"/>
      <c r="BN27" s="627"/>
      <c r="BO27" s="685">
        <v>100</v>
      </c>
      <c r="BP27" s="685"/>
      <c r="BQ27" s="685"/>
      <c r="BR27" s="685"/>
      <c r="BS27" s="631">
        <v>4758</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502749</v>
      </c>
      <c r="CS27" s="624"/>
      <c r="CT27" s="624"/>
      <c r="CU27" s="624"/>
      <c r="CV27" s="624"/>
      <c r="CW27" s="624"/>
      <c r="CX27" s="624"/>
      <c r="CY27" s="625"/>
      <c r="CZ27" s="628">
        <v>8.6</v>
      </c>
      <c r="DA27" s="657"/>
      <c r="DB27" s="657"/>
      <c r="DC27" s="658"/>
      <c r="DD27" s="631">
        <v>153484</v>
      </c>
      <c r="DE27" s="624"/>
      <c r="DF27" s="624"/>
      <c r="DG27" s="624"/>
      <c r="DH27" s="624"/>
      <c r="DI27" s="624"/>
      <c r="DJ27" s="624"/>
      <c r="DK27" s="625"/>
      <c r="DL27" s="631">
        <v>141063</v>
      </c>
      <c r="DM27" s="624"/>
      <c r="DN27" s="624"/>
      <c r="DO27" s="624"/>
      <c r="DP27" s="624"/>
      <c r="DQ27" s="624"/>
      <c r="DR27" s="624"/>
      <c r="DS27" s="624"/>
      <c r="DT27" s="624"/>
      <c r="DU27" s="624"/>
      <c r="DV27" s="625"/>
      <c r="DW27" s="628">
        <v>4.5</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v>5352</v>
      </c>
      <c r="S28" s="626"/>
      <c r="T28" s="626"/>
      <c r="U28" s="626"/>
      <c r="V28" s="626"/>
      <c r="W28" s="626"/>
      <c r="X28" s="626"/>
      <c r="Y28" s="627"/>
      <c r="Z28" s="685">
        <v>0.1</v>
      </c>
      <c r="AA28" s="685"/>
      <c r="AB28" s="685"/>
      <c r="AC28" s="685"/>
      <c r="AD28" s="686">
        <v>5352</v>
      </c>
      <c r="AE28" s="686"/>
      <c r="AF28" s="686"/>
      <c r="AG28" s="686"/>
      <c r="AH28" s="686"/>
      <c r="AI28" s="686"/>
      <c r="AJ28" s="686"/>
      <c r="AK28" s="686"/>
      <c r="AL28" s="628">
        <v>0.2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644183</v>
      </c>
      <c r="CS28" s="626"/>
      <c r="CT28" s="626"/>
      <c r="CU28" s="626"/>
      <c r="CV28" s="626"/>
      <c r="CW28" s="626"/>
      <c r="CX28" s="626"/>
      <c r="CY28" s="627"/>
      <c r="CZ28" s="628">
        <v>11.1</v>
      </c>
      <c r="DA28" s="657"/>
      <c r="DB28" s="657"/>
      <c r="DC28" s="658"/>
      <c r="DD28" s="631">
        <v>590062</v>
      </c>
      <c r="DE28" s="626"/>
      <c r="DF28" s="626"/>
      <c r="DG28" s="626"/>
      <c r="DH28" s="626"/>
      <c r="DI28" s="626"/>
      <c r="DJ28" s="626"/>
      <c r="DK28" s="627"/>
      <c r="DL28" s="631">
        <v>590062</v>
      </c>
      <c r="DM28" s="626"/>
      <c r="DN28" s="626"/>
      <c r="DO28" s="626"/>
      <c r="DP28" s="626"/>
      <c r="DQ28" s="626"/>
      <c r="DR28" s="626"/>
      <c r="DS28" s="626"/>
      <c r="DT28" s="626"/>
      <c r="DU28" s="626"/>
      <c r="DV28" s="627"/>
      <c r="DW28" s="628">
        <v>18.899999999999999</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346995</v>
      </c>
      <c r="S29" s="626"/>
      <c r="T29" s="626"/>
      <c r="U29" s="626"/>
      <c r="V29" s="626"/>
      <c r="W29" s="626"/>
      <c r="X29" s="626"/>
      <c r="Y29" s="627"/>
      <c r="Z29" s="685">
        <v>5.9</v>
      </c>
      <c r="AA29" s="685"/>
      <c r="AB29" s="685"/>
      <c r="AC29" s="685"/>
      <c r="AD29" s="686" t="s">
        <v>245</v>
      </c>
      <c r="AE29" s="686"/>
      <c r="AF29" s="686"/>
      <c r="AG29" s="686"/>
      <c r="AH29" s="686"/>
      <c r="AI29" s="686"/>
      <c r="AJ29" s="686"/>
      <c r="AK29" s="686"/>
      <c r="AL29" s="628" t="s">
        <v>128</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644175</v>
      </c>
      <c r="CS29" s="624"/>
      <c r="CT29" s="624"/>
      <c r="CU29" s="624"/>
      <c r="CV29" s="624"/>
      <c r="CW29" s="624"/>
      <c r="CX29" s="624"/>
      <c r="CY29" s="625"/>
      <c r="CZ29" s="628">
        <v>11.1</v>
      </c>
      <c r="DA29" s="657"/>
      <c r="DB29" s="657"/>
      <c r="DC29" s="658"/>
      <c r="DD29" s="631">
        <v>590054</v>
      </c>
      <c r="DE29" s="624"/>
      <c r="DF29" s="624"/>
      <c r="DG29" s="624"/>
      <c r="DH29" s="624"/>
      <c r="DI29" s="624"/>
      <c r="DJ29" s="624"/>
      <c r="DK29" s="625"/>
      <c r="DL29" s="631">
        <v>590054</v>
      </c>
      <c r="DM29" s="624"/>
      <c r="DN29" s="624"/>
      <c r="DO29" s="624"/>
      <c r="DP29" s="624"/>
      <c r="DQ29" s="624"/>
      <c r="DR29" s="624"/>
      <c r="DS29" s="624"/>
      <c r="DT29" s="624"/>
      <c r="DU29" s="624"/>
      <c r="DV29" s="625"/>
      <c r="DW29" s="628">
        <v>18.899999999999999</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17321</v>
      </c>
      <c r="S30" s="626"/>
      <c r="T30" s="626"/>
      <c r="U30" s="626"/>
      <c r="V30" s="626"/>
      <c r="W30" s="626"/>
      <c r="X30" s="626"/>
      <c r="Y30" s="627"/>
      <c r="Z30" s="685">
        <v>0.3</v>
      </c>
      <c r="AA30" s="685"/>
      <c r="AB30" s="685"/>
      <c r="AC30" s="685"/>
      <c r="AD30" s="686">
        <v>9</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188</v>
      </c>
      <c r="AY30" s="723"/>
      <c r="AZ30" s="723"/>
      <c r="BA30" s="723"/>
      <c r="BB30" s="723"/>
      <c r="BC30" s="723"/>
      <c r="BD30" s="723"/>
      <c r="BE30" s="723"/>
      <c r="BF30" s="724"/>
      <c r="BG30" s="703">
        <v>99.4</v>
      </c>
      <c r="BH30" s="704"/>
      <c r="BI30" s="704"/>
      <c r="BJ30" s="704"/>
      <c r="BK30" s="704"/>
      <c r="BL30" s="704"/>
      <c r="BM30" s="705">
        <v>99</v>
      </c>
      <c r="BN30" s="704"/>
      <c r="BO30" s="704"/>
      <c r="BP30" s="704"/>
      <c r="BQ30" s="706"/>
      <c r="BR30" s="703">
        <v>99.1</v>
      </c>
      <c r="BS30" s="704"/>
      <c r="BT30" s="704"/>
      <c r="BU30" s="704"/>
      <c r="BV30" s="704"/>
      <c r="BW30" s="704"/>
      <c r="BX30" s="705">
        <v>98.8</v>
      </c>
      <c r="BY30" s="704"/>
      <c r="BZ30" s="704"/>
      <c r="CA30" s="704"/>
      <c r="CB30" s="706"/>
      <c r="CD30" s="709"/>
      <c r="CE30" s="710"/>
      <c r="CF30" s="667" t="s">
        <v>311</v>
      </c>
      <c r="CG30" s="664"/>
      <c r="CH30" s="664"/>
      <c r="CI30" s="664"/>
      <c r="CJ30" s="664"/>
      <c r="CK30" s="664"/>
      <c r="CL30" s="664"/>
      <c r="CM30" s="664"/>
      <c r="CN30" s="664"/>
      <c r="CO30" s="664"/>
      <c r="CP30" s="664"/>
      <c r="CQ30" s="665"/>
      <c r="CR30" s="623">
        <v>603256</v>
      </c>
      <c r="CS30" s="626"/>
      <c r="CT30" s="626"/>
      <c r="CU30" s="626"/>
      <c r="CV30" s="626"/>
      <c r="CW30" s="626"/>
      <c r="CX30" s="626"/>
      <c r="CY30" s="627"/>
      <c r="CZ30" s="628">
        <v>10.4</v>
      </c>
      <c r="DA30" s="657"/>
      <c r="DB30" s="657"/>
      <c r="DC30" s="658"/>
      <c r="DD30" s="631">
        <v>549135</v>
      </c>
      <c r="DE30" s="626"/>
      <c r="DF30" s="626"/>
      <c r="DG30" s="626"/>
      <c r="DH30" s="626"/>
      <c r="DI30" s="626"/>
      <c r="DJ30" s="626"/>
      <c r="DK30" s="627"/>
      <c r="DL30" s="631">
        <v>549135</v>
      </c>
      <c r="DM30" s="626"/>
      <c r="DN30" s="626"/>
      <c r="DO30" s="626"/>
      <c r="DP30" s="626"/>
      <c r="DQ30" s="626"/>
      <c r="DR30" s="626"/>
      <c r="DS30" s="626"/>
      <c r="DT30" s="626"/>
      <c r="DU30" s="626"/>
      <c r="DV30" s="627"/>
      <c r="DW30" s="628">
        <v>17.600000000000001</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89717</v>
      </c>
      <c r="S31" s="626"/>
      <c r="T31" s="626"/>
      <c r="U31" s="626"/>
      <c r="V31" s="626"/>
      <c r="W31" s="626"/>
      <c r="X31" s="626"/>
      <c r="Y31" s="627"/>
      <c r="Z31" s="685">
        <v>1.5</v>
      </c>
      <c r="AA31" s="685"/>
      <c r="AB31" s="685"/>
      <c r="AC31" s="685"/>
      <c r="AD31" s="686" t="s">
        <v>245</v>
      </c>
      <c r="AE31" s="686"/>
      <c r="AF31" s="686"/>
      <c r="AG31" s="686"/>
      <c r="AH31" s="686"/>
      <c r="AI31" s="686"/>
      <c r="AJ31" s="686"/>
      <c r="AK31" s="686"/>
      <c r="AL31" s="628" t="s">
        <v>128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99.3</v>
      </c>
      <c r="BH31" s="624"/>
      <c r="BI31" s="624"/>
      <c r="BJ31" s="624"/>
      <c r="BK31" s="624"/>
      <c r="BL31" s="624"/>
      <c r="BM31" s="629">
        <v>98.9</v>
      </c>
      <c r="BN31" s="702"/>
      <c r="BO31" s="702"/>
      <c r="BP31" s="702"/>
      <c r="BQ31" s="663"/>
      <c r="BR31" s="701">
        <v>99.6</v>
      </c>
      <c r="BS31" s="624"/>
      <c r="BT31" s="624"/>
      <c r="BU31" s="624"/>
      <c r="BV31" s="624"/>
      <c r="BW31" s="624"/>
      <c r="BX31" s="629">
        <v>99</v>
      </c>
      <c r="BY31" s="702"/>
      <c r="BZ31" s="702"/>
      <c r="CA31" s="702"/>
      <c r="CB31" s="663"/>
      <c r="CD31" s="709"/>
      <c r="CE31" s="710"/>
      <c r="CF31" s="667" t="s">
        <v>315</v>
      </c>
      <c r="CG31" s="664"/>
      <c r="CH31" s="664"/>
      <c r="CI31" s="664"/>
      <c r="CJ31" s="664"/>
      <c r="CK31" s="664"/>
      <c r="CL31" s="664"/>
      <c r="CM31" s="664"/>
      <c r="CN31" s="664"/>
      <c r="CO31" s="664"/>
      <c r="CP31" s="664"/>
      <c r="CQ31" s="665"/>
      <c r="CR31" s="623">
        <v>40919</v>
      </c>
      <c r="CS31" s="624"/>
      <c r="CT31" s="624"/>
      <c r="CU31" s="624"/>
      <c r="CV31" s="624"/>
      <c r="CW31" s="624"/>
      <c r="CX31" s="624"/>
      <c r="CY31" s="625"/>
      <c r="CZ31" s="628">
        <v>0.7</v>
      </c>
      <c r="DA31" s="657"/>
      <c r="DB31" s="657"/>
      <c r="DC31" s="658"/>
      <c r="DD31" s="631">
        <v>40919</v>
      </c>
      <c r="DE31" s="624"/>
      <c r="DF31" s="624"/>
      <c r="DG31" s="624"/>
      <c r="DH31" s="624"/>
      <c r="DI31" s="624"/>
      <c r="DJ31" s="624"/>
      <c r="DK31" s="625"/>
      <c r="DL31" s="631">
        <v>40919</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334046</v>
      </c>
      <c r="S32" s="626"/>
      <c r="T32" s="626"/>
      <c r="U32" s="626"/>
      <c r="V32" s="626"/>
      <c r="W32" s="626"/>
      <c r="X32" s="626"/>
      <c r="Y32" s="627"/>
      <c r="Z32" s="685">
        <v>5.7</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99.4</v>
      </c>
      <c r="BH32" s="639"/>
      <c r="BI32" s="639"/>
      <c r="BJ32" s="639"/>
      <c r="BK32" s="639"/>
      <c r="BL32" s="639"/>
      <c r="BM32" s="683">
        <v>99.1</v>
      </c>
      <c r="BN32" s="639"/>
      <c r="BO32" s="639"/>
      <c r="BP32" s="639"/>
      <c r="BQ32" s="676"/>
      <c r="BR32" s="700">
        <v>98.7</v>
      </c>
      <c r="BS32" s="639"/>
      <c r="BT32" s="639"/>
      <c r="BU32" s="639"/>
      <c r="BV32" s="639"/>
      <c r="BW32" s="639"/>
      <c r="BX32" s="683">
        <v>98.5</v>
      </c>
      <c r="BY32" s="639"/>
      <c r="BZ32" s="639"/>
      <c r="CA32" s="639"/>
      <c r="CB32" s="676"/>
      <c r="CD32" s="711"/>
      <c r="CE32" s="712"/>
      <c r="CF32" s="667" t="s">
        <v>318</v>
      </c>
      <c r="CG32" s="664"/>
      <c r="CH32" s="664"/>
      <c r="CI32" s="664"/>
      <c r="CJ32" s="664"/>
      <c r="CK32" s="664"/>
      <c r="CL32" s="664"/>
      <c r="CM32" s="664"/>
      <c r="CN32" s="664"/>
      <c r="CO32" s="664"/>
      <c r="CP32" s="664"/>
      <c r="CQ32" s="665"/>
      <c r="CR32" s="623">
        <v>8</v>
      </c>
      <c r="CS32" s="626"/>
      <c r="CT32" s="626"/>
      <c r="CU32" s="626"/>
      <c r="CV32" s="626"/>
      <c r="CW32" s="626"/>
      <c r="CX32" s="626"/>
      <c r="CY32" s="627"/>
      <c r="CZ32" s="628">
        <v>0</v>
      </c>
      <c r="DA32" s="657"/>
      <c r="DB32" s="657"/>
      <c r="DC32" s="658"/>
      <c r="DD32" s="631">
        <v>8</v>
      </c>
      <c r="DE32" s="626"/>
      <c r="DF32" s="626"/>
      <c r="DG32" s="626"/>
      <c r="DH32" s="626"/>
      <c r="DI32" s="626"/>
      <c r="DJ32" s="626"/>
      <c r="DK32" s="627"/>
      <c r="DL32" s="631">
        <v>8</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94479</v>
      </c>
      <c r="S33" s="626"/>
      <c r="T33" s="626"/>
      <c r="U33" s="626"/>
      <c r="V33" s="626"/>
      <c r="W33" s="626"/>
      <c r="X33" s="626"/>
      <c r="Y33" s="627"/>
      <c r="Z33" s="685">
        <v>1.6</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2790860</v>
      </c>
      <c r="CS33" s="624"/>
      <c r="CT33" s="624"/>
      <c r="CU33" s="624"/>
      <c r="CV33" s="624"/>
      <c r="CW33" s="624"/>
      <c r="CX33" s="624"/>
      <c r="CY33" s="625"/>
      <c r="CZ33" s="628">
        <v>47.9</v>
      </c>
      <c r="DA33" s="657"/>
      <c r="DB33" s="657"/>
      <c r="DC33" s="658"/>
      <c r="DD33" s="631">
        <v>1941101</v>
      </c>
      <c r="DE33" s="624"/>
      <c r="DF33" s="624"/>
      <c r="DG33" s="624"/>
      <c r="DH33" s="624"/>
      <c r="DI33" s="624"/>
      <c r="DJ33" s="624"/>
      <c r="DK33" s="625"/>
      <c r="DL33" s="631">
        <v>1259034</v>
      </c>
      <c r="DM33" s="624"/>
      <c r="DN33" s="624"/>
      <c r="DO33" s="624"/>
      <c r="DP33" s="624"/>
      <c r="DQ33" s="624"/>
      <c r="DR33" s="624"/>
      <c r="DS33" s="624"/>
      <c r="DT33" s="624"/>
      <c r="DU33" s="624"/>
      <c r="DV33" s="625"/>
      <c r="DW33" s="628">
        <v>40.299999999999997</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136380</v>
      </c>
      <c r="S34" s="626"/>
      <c r="T34" s="626"/>
      <c r="U34" s="626"/>
      <c r="V34" s="626"/>
      <c r="W34" s="626"/>
      <c r="X34" s="626"/>
      <c r="Y34" s="627"/>
      <c r="Z34" s="685">
        <v>2.2999999999999998</v>
      </c>
      <c r="AA34" s="685"/>
      <c r="AB34" s="685"/>
      <c r="AC34" s="685"/>
      <c r="AD34" s="686">
        <v>3040</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1184900</v>
      </c>
      <c r="CS34" s="626"/>
      <c r="CT34" s="626"/>
      <c r="CU34" s="626"/>
      <c r="CV34" s="626"/>
      <c r="CW34" s="626"/>
      <c r="CX34" s="626"/>
      <c r="CY34" s="627"/>
      <c r="CZ34" s="628">
        <v>20.3</v>
      </c>
      <c r="DA34" s="657"/>
      <c r="DB34" s="657"/>
      <c r="DC34" s="658"/>
      <c r="DD34" s="631">
        <v>923229</v>
      </c>
      <c r="DE34" s="626"/>
      <c r="DF34" s="626"/>
      <c r="DG34" s="626"/>
      <c r="DH34" s="626"/>
      <c r="DI34" s="626"/>
      <c r="DJ34" s="626"/>
      <c r="DK34" s="627"/>
      <c r="DL34" s="631">
        <v>773805</v>
      </c>
      <c r="DM34" s="626"/>
      <c r="DN34" s="626"/>
      <c r="DO34" s="626"/>
      <c r="DP34" s="626"/>
      <c r="DQ34" s="626"/>
      <c r="DR34" s="626"/>
      <c r="DS34" s="626"/>
      <c r="DT34" s="626"/>
      <c r="DU34" s="626"/>
      <c r="DV34" s="627"/>
      <c r="DW34" s="628">
        <v>24.8</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802267</v>
      </c>
      <c r="S35" s="626"/>
      <c r="T35" s="626"/>
      <c r="U35" s="626"/>
      <c r="V35" s="626"/>
      <c r="W35" s="626"/>
      <c r="X35" s="626"/>
      <c r="Y35" s="627"/>
      <c r="Z35" s="685">
        <v>13.6</v>
      </c>
      <c r="AA35" s="685"/>
      <c r="AB35" s="685"/>
      <c r="AC35" s="685"/>
      <c r="AD35" s="686" t="s">
        <v>128</v>
      </c>
      <c r="AE35" s="686"/>
      <c r="AF35" s="686"/>
      <c r="AG35" s="686"/>
      <c r="AH35" s="686"/>
      <c r="AI35" s="686"/>
      <c r="AJ35" s="686"/>
      <c r="AK35" s="686"/>
      <c r="AL35" s="628" t="s">
        <v>128</v>
      </c>
      <c r="AM35" s="629"/>
      <c r="AN35" s="629"/>
      <c r="AO35" s="687"/>
      <c r="AP35" s="234"/>
      <c r="AQ35" s="691" t="s">
        <v>326</v>
      </c>
      <c r="AR35" s="692"/>
      <c r="AS35" s="692"/>
      <c r="AT35" s="692"/>
      <c r="AU35" s="692"/>
      <c r="AV35" s="692"/>
      <c r="AW35" s="692"/>
      <c r="AX35" s="692"/>
      <c r="AY35" s="693"/>
      <c r="AZ35" s="688">
        <v>434717</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55993</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158926</v>
      </c>
      <c r="CS35" s="624"/>
      <c r="CT35" s="624"/>
      <c r="CU35" s="624"/>
      <c r="CV35" s="624"/>
      <c r="CW35" s="624"/>
      <c r="CX35" s="624"/>
      <c r="CY35" s="625"/>
      <c r="CZ35" s="628">
        <v>2.7</v>
      </c>
      <c r="DA35" s="657"/>
      <c r="DB35" s="657"/>
      <c r="DC35" s="658"/>
      <c r="DD35" s="631">
        <v>148088</v>
      </c>
      <c r="DE35" s="624"/>
      <c r="DF35" s="624"/>
      <c r="DG35" s="624"/>
      <c r="DH35" s="624"/>
      <c r="DI35" s="624"/>
      <c r="DJ35" s="624"/>
      <c r="DK35" s="625"/>
      <c r="DL35" s="631">
        <v>148088</v>
      </c>
      <c r="DM35" s="624"/>
      <c r="DN35" s="624"/>
      <c r="DO35" s="624"/>
      <c r="DP35" s="624"/>
      <c r="DQ35" s="624"/>
      <c r="DR35" s="624"/>
      <c r="DS35" s="624"/>
      <c r="DT35" s="624"/>
      <c r="DU35" s="624"/>
      <c r="DV35" s="625"/>
      <c r="DW35" s="628">
        <v>4.7</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245</v>
      </c>
      <c r="S36" s="626"/>
      <c r="T36" s="626"/>
      <c r="U36" s="626"/>
      <c r="V36" s="626"/>
      <c r="W36" s="626"/>
      <c r="X36" s="626"/>
      <c r="Y36" s="627"/>
      <c r="Z36" s="685" t="s">
        <v>128</v>
      </c>
      <c r="AA36" s="685"/>
      <c r="AB36" s="685"/>
      <c r="AC36" s="685"/>
      <c r="AD36" s="686" t="s">
        <v>245</v>
      </c>
      <c r="AE36" s="686"/>
      <c r="AF36" s="686"/>
      <c r="AG36" s="686"/>
      <c r="AH36" s="686"/>
      <c r="AI36" s="686"/>
      <c r="AJ36" s="686"/>
      <c r="AK36" s="686"/>
      <c r="AL36" s="628" t="s">
        <v>245</v>
      </c>
      <c r="AM36" s="629"/>
      <c r="AN36" s="629"/>
      <c r="AO36" s="687"/>
      <c r="AQ36" s="660" t="s">
        <v>330</v>
      </c>
      <c r="AR36" s="661"/>
      <c r="AS36" s="661"/>
      <c r="AT36" s="661"/>
      <c r="AU36" s="661"/>
      <c r="AV36" s="661"/>
      <c r="AW36" s="661"/>
      <c r="AX36" s="661"/>
      <c r="AY36" s="662"/>
      <c r="AZ36" s="623">
        <v>93033</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46728</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886050</v>
      </c>
      <c r="CS36" s="626"/>
      <c r="CT36" s="626"/>
      <c r="CU36" s="626"/>
      <c r="CV36" s="626"/>
      <c r="CW36" s="626"/>
      <c r="CX36" s="626"/>
      <c r="CY36" s="627"/>
      <c r="CZ36" s="628">
        <v>15.2</v>
      </c>
      <c r="DA36" s="657"/>
      <c r="DB36" s="657"/>
      <c r="DC36" s="658"/>
      <c r="DD36" s="631">
        <v>464557</v>
      </c>
      <c r="DE36" s="626"/>
      <c r="DF36" s="626"/>
      <c r="DG36" s="626"/>
      <c r="DH36" s="626"/>
      <c r="DI36" s="626"/>
      <c r="DJ36" s="626"/>
      <c r="DK36" s="627"/>
      <c r="DL36" s="631">
        <v>94039</v>
      </c>
      <c r="DM36" s="626"/>
      <c r="DN36" s="626"/>
      <c r="DO36" s="626"/>
      <c r="DP36" s="626"/>
      <c r="DQ36" s="626"/>
      <c r="DR36" s="626"/>
      <c r="DS36" s="626"/>
      <c r="DT36" s="626"/>
      <c r="DU36" s="626"/>
      <c r="DV36" s="627"/>
      <c r="DW36" s="628">
        <v>3</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135267</v>
      </c>
      <c r="S37" s="626"/>
      <c r="T37" s="626"/>
      <c r="U37" s="626"/>
      <c r="V37" s="626"/>
      <c r="W37" s="626"/>
      <c r="X37" s="626"/>
      <c r="Y37" s="627"/>
      <c r="Z37" s="685">
        <v>2.2999999999999998</v>
      </c>
      <c r="AA37" s="685"/>
      <c r="AB37" s="685"/>
      <c r="AC37" s="685"/>
      <c r="AD37" s="686" t="s">
        <v>128</v>
      </c>
      <c r="AE37" s="686"/>
      <c r="AF37" s="686"/>
      <c r="AG37" s="686"/>
      <c r="AH37" s="686"/>
      <c r="AI37" s="686"/>
      <c r="AJ37" s="686"/>
      <c r="AK37" s="686"/>
      <c r="AL37" s="628" t="s">
        <v>128</v>
      </c>
      <c r="AM37" s="629"/>
      <c r="AN37" s="629"/>
      <c r="AO37" s="687"/>
      <c r="AQ37" s="660" t="s">
        <v>334</v>
      </c>
      <c r="AR37" s="661"/>
      <c r="AS37" s="661"/>
      <c r="AT37" s="661"/>
      <c r="AU37" s="661"/>
      <c r="AV37" s="661"/>
      <c r="AW37" s="661"/>
      <c r="AX37" s="661"/>
      <c r="AY37" s="662"/>
      <c r="AZ37" s="623">
        <v>19723</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1010</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5368</v>
      </c>
      <c r="CS37" s="624"/>
      <c r="CT37" s="624"/>
      <c r="CU37" s="624"/>
      <c r="CV37" s="624"/>
      <c r="CW37" s="624"/>
      <c r="CX37" s="624"/>
      <c r="CY37" s="625"/>
      <c r="CZ37" s="628">
        <v>0.1</v>
      </c>
      <c r="DA37" s="657"/>
      <c r="DB37" s="657"/>
      <c r="DC37" s="658"/>
      <c r="DD37" s="631">
        <v>3839</v>
      </c>
      <c r="DE37" s="624"/>
      <c r="DF37" s="624"/>
      <c r="DG37" s="624"/>
      <c r="DH37" s="624"/>
      <c r="DI37" s="624"/>
      <c r="DJ37" s="624"/>
      <c r="DK37" s="625"/>
      <c r="DL37" s="631">
        <v>3736</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5897370</v>
      </c>
      <c r="S38" s="675"/>
      <c r="T38" s="675"/>
      <c r="U38" s="675"/>
      <c r="V38" s="675"/>
      <c r="W38" s="675"/>
      <c r="X38" s="675"/>
      <c r="Y38" s="680"/>
      <c r="Z38" s="681">
        <v>100</v>
      </c>
      <c r="AA38" s="681"/>
      <c r="AB38" s="681"/>
      <c r="AC38" s="681"/>
      <c r="AD38" s="682">
        <v>2988061</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245</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1694</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414994</v>
      </c>
      <c r="CS38" s="626"/>
      <c r="CT38" s="626"/>
      <c r="CU38" s="626"/>
      <c r="CV38" s="626"/>
      <c r="CW38" s="626"/>
      <c r="CX38" s="626"/>
      <c r="CY38" s="627"/>
      <c r="CZ38" s="628">
        <v>7.1</v>
      </c>
      <c r="DA38" s="657"/>
      <c r="DB38" s="657"/>
      <c r="DC38" s="658"/>
      <c r="DD38" s="631">
        <v>354165</v>
      </c>
      <c r="DE38" s="626"/>
      <c r="DF38" s="626"/>
      <c r="DG38" s="626"/>
      <c r="DH38" s="626"/>
      <c r="DI38" s="626"/>
      <c r="DJ38" s="626"/>
      <c r="DK38" s="627"/>
      <c r="DL38" s="631">
        <v>243102</v>
      </c>
      <c r="DM38" s="626"/>
      <c r="DN38" s="626"/>
      <c r="DO38" s="626"/>
      <c r="DP38" s="626"/>
      <c r="DQ38" s="626"/>
      <c r="DR38" s="626"/>
      <c r="DS38" s="626"/>
      <c r="DT38" s="626"/>
      <c r="DU38" s="626"/>
      <c r="DV38" s="627"/>
      <c r="DW38" s="628">
        <v>7.8</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128</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106</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145794</v>
      </c>
      <c r="CS39" s="624"/>
      <c r="CT39" s="624"/>
      <c r="CU39" s="624"/>
      <c r="CV39" s="624"/>
      <c r="CW39" s="624"/>
      <c r="CX39" s="624"/>
      <c r="CY39" s="625"/>
      <c r="CZ39" s="628">
        <v>2.5</v>
      </c>
      <c r="DA39" s="657"/>
      <c r="DB39" s="657"/>
      <c r="DC39" s="658"/>
      <c r="DD39" s="631">
        <v>51062</v>
      </c>
      <c r="DE39" s="624"/>
      <c r="DF39" s="624"/>
      <c r="DG39" s="624"/>
      <c r="DH39" s="624"/>
      <c r="DI39" s="624"/>
      <c r="DJ39" s="624"/>
      <c r="DK39" s="625"/>
      <c r="DL39" s="631" t="s">
        <v>128</v>
      </c>
      <c r="DM39" s="624"/>
      <c r="DN39" s="624"/>
      <c r="DO39" s="624"/>
      <c r="DP39" s="624"/>
      <c r="DQ39" s="624"/>
      <c r="DR39" s="624"/>
      <c r="DS39" s="624"/>
      <c r="DT39" s="624"/>
      <c r="DU39" s="624"/>
      <c r="DV39" s="625"/>
      <c r="DW39" s="628" t="s">
        <v>245</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75827</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128</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196</v>
      </c>
      <c r="CS40" s="626"/>
      <c r="CT40" s="626"/>
      <c r="CU40" s="626"/>
      <c r="CV40" s="626"/>
      <c r="CW40" s="626"/>
      <c r="CX40" s="626"/>
      <c r="CY40" s="627"/>
      <c r="CZ40" s="628">
        <v>0</v>
      </c>
      <c r="DA40" s="657"/>
      <c r="DB40" s="657"/>
      <c r="DC40" s="658"/>
      <c r="DD40" s="631" t="s">
        <v>245</v>
      </c>
      <c r="DE40" s="626"/>
      <c r="DF40" s="626"/>
      <c r="DG40" s="626"/>
      <c r="DH40" s="626"/>
      <c r="DI40" s="626"/>
      <c r="DJ40" s="626"/>
      <c r="DK40" s="627"/>
      <c r="DL40" s="631" t="s">
        <v>245</v>
      </c>
      <c r="DM40" s="626"/>
      <c r="DN40" s="626"/>
      <c r="DO40" s="626"/>
      <c r="DP40" s="626"/>
      <c r="DQ40" s="626"/>
      <c r="DR40" s="626"/>
      <c r="DS40" s="626"/>
      <c r="DT40" s="626"/>
      <c r="DU40" s="626"/>
      <c r="DV40" s="627"/>
      <c r="DW40" s="628" t="s">
        <v>245</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246134</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334</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245</v>
      </c>
      <c r="DA41" s="657"/>
      <c r="DB41" s="657"/>
      <c r="DC41" s="658"/>
      <c r="DD41" s="631" t="s">
        <v>245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1126660</v>
      </c>
      <c r="CS42" s="626"/>
      <c r="CT42" s="626"/>
      <c r="CU42" s="626"/>
      <c r="CV42" s="626"/>
      <c r="CW42" s="626"/>
      <c r="CX42" s="626"/>
      <c r="CY42" s="627"/>
      <c r="CZ42" s="628">
        <v>19.3</v>
      </c>
      <c r="DA42" s="629"/>
      <c r="DB42" s="629"/>
      <c r="DC42" s="630"/>
      <c r="DD42" s="631">
        <v>102193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29661</v>
      </c>
      <c r="CS43" s="624"/>
      <c r="CT43" s="624"/>
      <c r="CU43" s="624"/>
      <c r="CV43" s="624"/>
      <c r="CW43" s="624"/>
      <c r="CX43" s="624"/>
      <c r="CY43" s="625"/>
      <c r="CZ43" s="628">
        <v>0.5</v>
      </c>
      <c r="DA43" s="657"/>
      <c r="DB43" s="657"/>
      <c r="DC43" s="658"/>
      <c r="DD43" s="631">
        <v>29661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1123118</v>
      </c>
      <c r="CS44" s="626"/>
      <c r="CT44" s="626"/>
      <c r="CU44" s="626"/>
      <c r="CV44" s="626"/>
      <c r="CW44" s="626"/>
      <c r="CX44" s="626"/>
      <c r="CY44" s="627"/>
      <c r="CZ44" s="628">
        <v>19.3</v>
      </c>
      <c r="DA44" s="629"/>
      <c r="DB44" s="629"/>
      <c r="DC44" s="630"/>
      <c r="DD44" s="631">
        <v>101951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816237</v>
      </c>
      <c r="CS45" s="624"/>
      <c r="CT45" s="624"/>
      <c r="CU45" s="624"/>
      <c r="CV45" s="624"/>
      <c r="CW45" s="624"/>
      <c r="CX45" s="624"/>
      <c r="CY45" s="625"/>
      <c r="CZ45" s="628">
        <v>14</v>
      </c>
      <c r="DA45" s="657"/>
      <c r="DB45" s="657"/>
      <c r="DC45" s="658"/>
      <c r="DD45" s="631">
        <v>10985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301097</v>
      </c>
      <c r="CS46" s="626"/>
      <c r="CT46" s="626"/>
      <c r="CU46" s="626"/>
      <c r="CV46" s="626"/>
      <c r="CW46" s="626"/>
      <c r="CX46" s="626"/>
      <c r="CY46" s="627"/>
      <c r="CZ46" s="628">
        <v>5.2</v>
      </c>
      <c r="DA46" s="629"/>
      <c r="DB46" s="629"/>
      <c r="DC46" s="630"/>
      <c r="DD46" s="631">
        <v>90963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3542</v>
      </c>
      <c r="CS47" s="624"/>
      <c r="CT47" s="624"/>
      <c r="CU47" s="624"/>
      <c r="CV47" s="624"/>
      <c r="CW47" s="624"/>
      <c r="CX47" s="624"/>
      <c r="CY47" s="625"/>
      <c r="CZ47" s="628">
        <v>0.1</v>
      </c>
      <c r="DA47" s="657"/>
      <c r="DB47" s="657"/>
      <c r="DC47" s="658"/>
      <c r="DD47" s="631">
        <v>242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5826072</v>
      </c>
      <c r="CS49" s="639"/>
      <c r="CT49" s="639"/>
      <c r="CU49" s="639"/>
      <c r="CV49" s="639"/>
      <c r="CW49" s="639"/>
      <c r="CX49" s="639"/>
      <c r="CY49" s="640"/>
      <c r="CZ49" s="641">
        <v>100</v>
      </c>
      <c r="DA49" s="642"/>
      <c r="DB49" s="642"/>
      <c r="DC49" s="643"/>
      <c r="DD49" s="644">
        <v>3513518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jE49859fTH8mez+8s/XV4GfZAxgFvcxgBGlDezOJEUWKtpsNAKk8bdXtoPv6hmcF//j8OOOnSl9j7FInMa6/1Q==" saltValue="VJqockhGhwsaD1xgRR470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5896</v>
      </c>
      <c r="R7" s="1156"/>
      <c r="S7" s="1156"/>
      <c r="T7" s="1156"/>
      <c r="U7" s="1156"/>
      <c r="V7" s="1156">
        <v>5826</v>
      </c>
      <c r="W7" s="1156"/>
      <c r="X7" s="1156"/>
      <c r="Y7" s="1156"/>
      <c r="Z7" s="1156"/>
      <c r="AA7" s="1156">
        <v>70</v>
      </c>
      <c r="AB7" s="1156"/>
      <c r="AC7" s="1156"/>
      <c r="AD7" s="1156"/>
      <c r="AE7" s="1157"/>
      <c r="AF7" s="1158">
        <v>68</v>
      </c>
      <c r="AG7" s="1159"/>
      <c r="AH7" s="1159"/>
      <c r="AI7" s="1159"/>
      <c r="AJ7" s="1160"/>
      <c r="AK7" s="1142">
        <v>3</v>
      </c>
      <c r="AL7" s="1143"/>
      <c r="AM7" s="1143"/>
      <c r="AN7" s="1143"/>
      <c r="AO7" s="1143"/>
      <c r="AP7" s="1143">
        <v>6502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583</v>
      </c>
      <c r="BT7" s="1147"/>
      <c r="BU7" s="1147"/>
      <c r="BV7" s="1147"/>
      <c r="BW7" s="1147"/>
      <c r="BX7" s="1147"/>
      <c r="BY7" s="1147"/>
      <c r="BZ7" s="1147"/>
      <c r="CA7" s="1147"/>
      <c r="CB7" s="1147"/>
      <c r="CC7" s="1147"/>
      <c r="CD7" s="1147"/>
      <c r="CE7" s="1147"/>
      <c r="CF7" s="1147"/>
      <c r="CG7" s="1148"/>
      <c r="CH7" s="1139">
        <v>1</v>
      </c>
      <c r="CI7" s="1140"/>
      <c r="CJ7" s="1140"/>
      <c r="CK7" s="1140"/>
      <c r="CL7" s="1141"/>
      <c r="CM7" s="1139">
        <v>307</v>
      </c>
      <c r="CN7" s="1140"/>
      <c r="CO7" s="1140"/>
      <c r="CP7" s="1140"/>
      <c r="CQ7" s="1141"/>
      <c r="CR7" s="1139">
        <v>3</v>
      </c>
      <c r="CS7" s="1140"/>
      <c r="CT7" s="1140"/>
      <c r="CU7" s="1140"/>
      <c r="CV7" s="1141"/>
      <c r="CW7" s="1139" t="s">
        <v>580</v>
      </c>
      <c r="CX7" s="1140"/>
      <c r="CY7" s="1140"/>
      <c r="CZ7" s="1140"/>
      <c r="DA7" s="1141"/>
      <c r="DB7" s="1139">
        <v>45</v>
      </c>
      <c r="DC7" s="1140"/>
      <c r="DD7" s="1140"/>
      <c r="DE7" s="1140"/>
      <c r="DF7" s="1141"/>
      <c r="DG7" s="1139">
        <v>217</v>
      </c>
      <c r="DH7" s="1140"/>
      <c r="DI7" s="1140"/>
      <c r="DJ7" s="1140"/>
      <c r="DK7" s="1141"/>
      <c r="DL7" s="1139" t="s">
        <v>580</v>
      </c>
      <c r="DM7" s="1140"/>
      <c r="DN7" s="1140"/>
      <c r="DO7" s="1140"/>
      <c r="DP7" s="1141"/>
      <c r="DQ7" s="1139" t="s">
        <v>580</v>
      </c>
      <c r="DR7" s="1140"/>
      <c r="DS7" s="1140"/>
      <c r="DT7" s="1140"/>
      <c r="DU7" s="1141"/>
      <c r="DV7" s="1166"/>
      <c r="DW7" s="1167"/>
      <c r="DX7" s="1167"/>
      <c r="DY7" s="1167"/>
      <c r="DZ7" s="1168"/>
      <c r="EA7" s="254"/>
    </row>
    <row r="8" spans="1:131" s="255" customFormat="1" ht="26.25" customHeight="1" x14ac:dyDescent="0.15">
      <c r="A8" s="261">
        <v>2</v>
      </c>
      <c r="B8" s="1082" t="s">
        <v>385</v>
      </c>
      <c r="C8" s="1083"/>
      <c r="D8" s="1083"/>
      <c r="E8" s="1083"/>
      <c r="F8" s="1083"/>
      <c r="G8" s="1083"/>
      <c r="H8" s="1083"/>
      <c r="I8" s="1083"/>
      <c r="J8" s="1083"/>
      <c r="K8" s="1083"/>
      <c r="L8" s="1083"/>
      <c r="M8" s="1083"/>
      <c r="N8" s="1083"/>
      <c r="O8" s="1083"/>
      <c r="P8" s="1084"/>
      <c r="Q8" s="1094">
        <v>1</v>
      </c>
      <c r="R8" s="1095"/>
      <c r="S8" s="1095"/>
      <c r="T8" s="1095"/>
      <c r="U8" s="1095"/>
      <c r="V8" s="1095">
        <v>0</v>
      </c>
      <c r="W8" s="1095"/>
      <c r="X8" s="1095"/>
      <c r="Y8" s="1095"/>
      <c r="Z8" s="1095"/>
      <c r="AA8" s="1095">
        <v>1</v>
      </c>
      <c r="AB8" s="1095"/>
      <c r="AC8" s="1095"/>
      <c r="AD8" s="1095"/>
      <c r="AE8" s="1096"/>
      <c r="AF8" s="1088">
        <v>1</v>
      </c>
      <c r="AG8" s="1089"/>
      <c r="AH8" s="1089"/>
      <c r="AI8" s="1089"/>
      <c r="AJ8" s="1090"/>
      <c r="AK8" s="1137" t="s">
        <v>579</v>
      </c>
      <c r="AL8" s="1138"/>
      <c r="AM8" s="1138"/>
      <c r="AN8" s="1138"/>
      <c r="AO8" s="1138"/>
      <c r="AP8" s="1138" t="s">
        <v>579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584</v>
      </c>
      <c r="BT8" s="1066"/>
      <c r="BU8" s="1066"/>
      <c r="BV8" s="1066"/>
      <c r="BW8" s="1066"/>
      <c r="BX8" s="1066"/>
      <c r="BY8" s="1066"/>
      <c r="BZ8" s="1066"/>
      <c r="CA8" s="1066"/>
      <c r="CB8" s="1066"/>
      <c r="CC8" s="1066"/>
      <c r="CD8" s="1066"/>
      <c r="CE8" s="1066"/>
      <c r="CF8" s="1066"/>
      <c r="CG8" s="1067"/>
      <c r="CH8" s="1040">
        <v>-5</v>
      </c>
      <c r="CI8" s="1041"/>
      <c r="CJ8" s="1041"/>
      <c r="CK8" s="1041"/>
      <c r="CL8" s="1042"/>
      <c r="CM8" s="1040">
        <v>530</v>
      </c>
      <c r="CN8" s="1041"/>
      <c r="CO8" s="1041"/>
      <c r="CP8" s="1041"/>
      <c r="CQ8" s="1042"/>
      <c r="CR8" s="1040">
        <v>90</v>
      </c>
      <c r="CS8" s="1041"/>
      <c r="CT8" s="1041"/>
      <c r="CU8" s="1041"/>
      <c r="CV8" s="1042"/>
      <c r="CW8" s="1040" t="s">
        <v>580</v>
      </c>
      <c r="CX8" s="1041"/>
      <c r="CY8" s="1041"/>
      <c r="CZ8" s="1041"/>
      <c r="DA8" s="1042"/>
      <c r="DB8" s="1040" t="s">
        <v>580</v>
      </c>
      <c r="DC8" s="1041"/>
      <c r="DD8" s="1041"/>
      <c r="DE8" s="1041"/>
      <c r="DF8" s="1042"/>
      <c r="DG8" s="1040" t="s">
        <v>580</v>
      </c>
      <c r="DH8" s="1041"/>
      <c r="DI8" s="1041"/>
      <c r="DJ8" s="1041"/>
      <c r="DK8" s="1042"/>
      <c r="DL8" s="1040" t="s">
        <v>580</v>
      </c>
      <c r="DM8" s="1041"/>
      <c r="DN8" s="1041"/>
      <c r="DO8" s="1041"/>
      <c r="DP8" s="1042"/>
      <c r="DQ8" s="1040" t="s">
        <v>580</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386</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69</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873</v>
      </c>
      <c r="R28" s="1105"/>
      <c r="S28" s="1105"/>
      <c r="T28" s="1105"/>
      <c r="U28" s="1105"/>
      <c r="V28" s="1105">
        <v>831</v>
      </c>
      <c r="W28" s="1105"/>
      <c r="X28" s="1105"/>
      <c r="Y28" s="1105"/>
      <c r="Z28" s="1105"/>
      <c r="AA28" s="1105">
        <v>42</v>
      </c>
      <c r="AB28" s="1105"/>
      <c r="AC28" s="1105"/>
      <c r="AD28" s="1105"/>
      <c r="AE28" s="1106"/>
      <c r="AF28" s="1107">
        <v>42</v>
      </c>
      <c r="AG28" s="1105"/>
      <c r="AH28" s="1105"/>
      <c r="AI28" s="1105"/>
      <c r="AJ28" s="1108"/>
      <c r="AK28" s="1109">
        <v>61</v>
      </c>
      <c r="AL28" s="1097"/>
      <c r="AM28" s="1097"/>
      <c r="AN28" s="1097"/>
      <c r="AO28" s="1097"/>
      <c r="AP28" s="1097" t="s">
        <v>579</v>
      </c>
      <c r="AQ28" s="1097"/>
      <c r="AR28" s="1097"/>
      <c r="AS28" s="1097"/>
      <c r="AT28" s="1097"/>
      <c r="AU28" s="1097" t="s">
        <v>579</v>
      </c>
      <c r="AV28" s="1097"/>
      <c r="AW28" s="1097"/>
      <c r="AX28" s="1097"/>
      <c r="AY28" s="1097"/>
      <c r="AZ28" s="1098" t="s">
        <v>579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401</v>
      </c>
      <c r="C29" s="1083"/>
      <c r="D29" s="1083"/>
      <c r="E29" s="1083"/>
      <c r="F29" s="1083"/>
      <c r="G29" s="1083"/>
      <c r="H29" s="1083"/>
      <c r="I29" s="1083"/>
      <c r="J29" s="1083"/>
      <c r="K29" s="1083"/>
      <c r="L29" s="1083"/>
      <c r="M29" s="1083"/>
      <c r="N29" s="1083"/>
      <c r="O29" s="1083"/>
      <c r="P29" s="1084"/>
      <c r="Q29" s="1094">
        <v>854</v>
      </c>
      <c r="R29" s="1095"/>
      <c r="S29" s="1095"/>
      <c r="T29" s="1095"/>
      <c r="U29" s="1095"/>
      <c r="V29" s="1095">
        <v>851</v>
      </c>
      <c r="W29" s="1095"/>
      <c r="X29" s="1095"/>
      <c r="Y29" s="1095"/>
      <c r="Z29" s="1095"/>
      <c r="AA29" s="1095">
        <v>3</v>
      </c>
      <c r="AB29" s="1095"/>
      <c r="AC29" s="1095"/>
      <c r="AD29" s="1095"/>
      <c r="AE29" s="1096"/>
      <c r="AF29" s="1088">
        <v>3</v>
      </c>
      <c r="AG29" s="1089"/>
      <c r="AH29" s="1089"/>
      <c r="AI29" s="1089"/>
      <c r="AJ29" s="1090"/>
      <c r="AK29" s="1031">
        <v>116</v>
      </c>
      <c r="AL29" s="1022"/>
      <c r="AM29" s="1022"/>
      <c r="AN29" s="1022"/>
      <c r="AO29" s="1022"/>
      <c r="AP29" s="1022" t="s">
        <v>579</v>
      </c>
      <c r="AQ29" s="1022"/>
      <c r="AR29" s="1022"/>
      <c r="AS29" s="1022"/>
      <c r="AT29" s="1022"/>
      <c r="AU29" s="1022" t="s">
        <v>579</v>
      </c>
      <c r="AV29" s="1022"/>
      <c r="AW29" s="1022"/>
      <c r="AX29" s="1022"/>
      <c r="AY29" s="1022"/>
      <c r="AZ29" s="1022" t="s">
        <v>579</v>
      </c>
      <c r="BA29" s="1022"/>
      <c r="BB29" s="1022"/>
      <c r="BC29" s="1022"/>
      <c r="BD29" s="1022"/>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402</v>
      </c>
      <c r="C30" s="1083"/>
      <c r="D30" s="1083"/>
      <c r="E30" s="1083"/>
      <c r="F30" s="1083"/>
      <c r="G30" s="1083"/>
      <c r="H30" s="1083"/>
      <c r="I30" s="1083"/>
      <c r="J30" s="1083"/>
      <c r="K30" s="1083"/>
      <c r="L30" s="1083"/>
      <c r="M30" s="1083"/>
      <c r="N30" s="1083"/>
      <c r="O30" s="1083"/>
      <c r="P30" s="1084"/>
      <c r="Q30" s="1094">
        <v>96</v>
      </c>
      <c r="R30" s="1095"/>
      <c r="S30" s="1095"/>
      <c r="T30" s="1095"/>
      <c r="U30" s="1095"/>
      <c r="V30" s="1095">
        <v>95</v>
      </c>
      <c r="W30" s="1095"/>
      <c r="X30" s="1095"/>
      <c r="Y30" s="1095"/>
      <c r="Z30" s="1095"/>
      <c r="AA30" s="1095">
        <v>1</v>
      </c>
      <c r="AB30" s="1095"/>
      <c r="AC30" s="1095"/>
      <c r="AD30" s="1095"/>
      <c r="AE30" s="1096"/>
      <c r="AF30" s="1088">
        <v>1</v>
      </c>
      <c r="AG30" s="1089"/>
      <c r="AH30" s="1089"/>
      <c r="AI30" s="1089"/>
      <c r="AJ30" s="1090"/>
      <c r="AK30" s="1031">
        <v>33</v>
      </c>
      <c r="AL30" s="1022"/>
      <c r="AM30" s="1022"/>
      <c r="AN30" s="1022"/>
      <c r="AO30" s="1022"/>
      <c r="AP30" s="1022" t="s">
        <v>579</v>
      </c>
      <c r="AQ30" s="1022"/>
      <c r="AR30" s="1022"/>
      <c r="AS30" s="1022"/>
      <c r="AT30" s="1022"/>
      <c r="AU30" s="1022" t="s">
        <v>579</v>
      </c>
      <c r="AV30" s="1022"/>
      <c r="AW30" s="1022"/>
      <c r="AX30" s="1022"/>
      <c r="AY30" s="1022"/>
      <c r="AZ30" s="1022" t="s">
        <v>579</v>
      </c>
      <c r="BA30" s="1022"/>
      <c r="BB30" s="1022"/>
      <c r="BC30" s="1022"/>
      <c r="BD30" s="1022"/>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403</v>
      </c>
      <c r="C31" s="1083"/>
      <c r="D31" s="1083"/>
      <c r="E31" s="1083"/>
      <c r="F31" s="1083"/>
      <c r="G31" s="1083"/>
      <c r="H31" s="1083"/>
      <c r="I31" s="1083"/>
      <c r="J31" s="1083"/>
      <c r="K31" s="1083"/>
      <c r="L31" s="1083"/>
      <c r="M31" s="1083"/>
      <c r="N31" s="1083"/>
      <c r="O31" s="1083"/>
      <c r="P31" s="1084"/>
      <c r="Q31" s="1094">
        <v>188</v>
      </c>
      <c r="R31" s="1095"/>
      <c r="S31" s="1095"/>
      <c r="T31" s="1095"/>
      <c r="U31" s="1095"/>
      <c r="V31" s="1095">
        <v>160</v>
      </c>
      <c r="W31" s="1095"/>
      <c r="X31" s="1095"/>
      <c r="Y31" s="1095"/>
      <c r="Z31" s="1095"/>
      <c r="AA31" s="1095">
        <v>28</v>
      </c>
      <c r="AB31" s="1095"/>
      <c r="AC31" s="1095"/>
      <c r="AD31" s="1095"/>
      <c r="AE31" s="1096"/>
      <c r="AF31" s="1088">
        <v>207</v>
      </c>
      <c r="AG31" s="1089"/>
      <c r="AH31" s="1089"/>
      <c r="AI31" s="1089"/>
      <c r="AJ31" s="1090"/>
      <c r="AK31" s="1031">
        <v>20</v>
      </c>
      <c r="AL31" s="1022"/>
      <c r="AM31" s="1022"/>
      <c r="AN31" s="1022"/>
      <c r="AO31" s="1022"/>
      <c r="AP31" s="1022">
        <v>284</v>
      </c>
      <c r="AQ31" s="1022"/>
      <c r="AR31" s="1022"/>
      <c r="AS31" s="1022"/>
      <c r="AT31" s="1022"/>
      <c r="AU31" s="1022">
        <v>158</v>
      </c>
      <c r="AV31" s="1022"/>
      <c r="AW31" s="1022"/>
      <c r="AX31" s="1022"/>
      <c r="AY31" s="1022"/>
      <c r="AZ31" s="1093" t="s">
        <v>580</v>
      </c>
      <c r="BA31" s="1093"/>
      <c r="BB31" s="1093"/>
      <c r="BC31" s="1093"/>
      <c r="BD31" s="1093"/>
      <c r="BE31" s="1077" t="s">
        <v>404</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192</v>
      </c>
      <c r="R32" s="1095"/>
      <c r="S32" s="1095"/>
      <c r="T32" s="1095"/>
      <c r="U32" s="1095"/>
      <c r="V32" s="1095">
        <v>188</v>
      </c>
      <c r="W32" s="1095"/>
      <c r="X32" s="1095"/>
      <c r="Y32" s="1095"/>
      <c r="Z32" s="1095"/>
      <c r="AA32" s="1095">
        <v>4</v>
      </c>
      <c r="AB32" s="1095"/>
      <c r="AC32" s="1095"/>
      <c r="AD32" s="1095"/>
      <c r="AE32" s="1096"/>
      <c r="AF32" s="1088">
        <v>4</v>
      </c>
      <c r="AG32" s="1089"/>
      <c r="AH32" s="1089"/>
      <c r="AI32" s="1089"/>
      <c r="AJ32" s="1090"/>
      <c r="AK32" s="1031">
        <v>93</v>
      </c>
      <c r="AL32" s="1022"/>
      <c r="AM32" s="1022"/>
      <c r="AN32" s="1022"/>
      <c r="AO32" s="1022"/>
      <c r="AP32" s="1022">
        <v>758</v>
      </c>
      <c r="AQ32" s="1022"/>
      <c r="AR32" s="1022"/>
      <c r="AS32" s="1022"/>
      <c r="AT32" s="1022"/>
      <c r="AU32" s="1022">
        <v>658</v>
      </c>
      <c r="AV32" s="1022"/>
      <c r="AW32" s="1022"/>
      <c r="AX32" s="1022"/>
      <c r="AY32" s="1022"/>
      <c r="AZ32" s="1093" t="s">
        <v>580</v>
      </c>
      <c r="BA32" s="1093"/>
      <c r="BB32" s="1093"/>
      <c r="BC32" s="1093"/>
      <c r="BD32" s="1093"/>
      <c r="BE32" s="1077" t="s">
        <v>406</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407</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256</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411</v>
      </c>
      <c r="W66" s="1053"/>
      <c r="X66" s="1053"/>
      <c r="Y66" s="1053"/>
      <c r="Z66" s="1054"/>
      <c r="AA66" s="1052" t="s">
        <v>412</v>
      </c>
      <c r="AB66" s="1053"/>
      <c r="AC66" s="1053"/>
      <c r="AD66" s="1053"/>
      <c r="AE66" s="1054"/>
      <c r="AF66" s="1058" t="s">
        <v>395</v>
      </c>
      <c r="AG66" s="1059"/>
      <c r="AH66" s="1059"/>
      <c r="AI66" s="1059"/>
      <c r="AJ66" s="1060"/>
      <c r="AK66" s="1052" t="s">
        <v>413</v>
      </c>
      <c r="AL66" s="1047"/>
      <c r="AM66" s="1047"/>
      <c r="AN66" s="1047"/>
      <c r="AO66" s="1048"/>
      <c r="AP66" s="1052" t="s">
        <v>397</v>
      </c>
      <c r="AQ66" s="1053"/>
      <c r="AR66" s="1053"/>
      <c r="AS66" s="1053"/>
      <c r="AT66" s="1054"/>
      <c r="AU66" s="1052" t="s">
        <v>414</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581</v>
      </c>
      <c r="C68" s="1037"/>
      <c r="D68" s="1037"/>
      <c r="E68" s="1037"/>
      <c r="F68" s="1037"/>
      <c r="G68" s="1037"/>
      <c r="H68" s="1037"/>
      <c r="I68" s="1037"/>
      <c r="J68" s="1037"/>
      <c r="K68" s="1037"/>
      <c r="L68" s="1037"/>
      <c r="M68" s="1037"/>
      <c r="N68" s="1037"/>
      <c r="O68" s="1037"/>
      <c r="P68" s="1038"/>
      <c r="Q68" s="1039">
        <v>30</v>
      </c>
      <c r="R68" s="1033"/>
      <c r="S68" s="1033"/>
      <c r="T68" s="1033"/>
      <c r="U68" s="1033"/>
      <c r="V68" s="1033">
        <v>29</v>
      </c>
      <c r="W68" s="1033"/>
      <c r="X68" s="1033"/>
      <c r="Y68" s="1033"/>
      <c r="Z68" s="1033"/>
      <c r="AA68" s="1033">
        <v>1</v>
      </c>
      <c r="AB68" s="1033"/>
      <c r="AC68" s="1033"/>
      <c r="AD68" s="1033"/>
      <c r="AE68" s="1033"/>
      <c r="AF68" s="1033">
        <v>1</v>
      </c>
      <c r="AG68" s="1033"/>
      <c r="AH68" s="1033"/>
      <c r="AI68" s="1033"/>
      <c r="AJ68" s="1033"/>
      <c r="AK68" s="1033" t="s">
        <v>580</v>
      </c>
      <c r="AL68" s="1033"/>
      <c r="AM68" s="1033"/>
      <c r="AN68" s="1033"/>
      <c r="AO68" s="1033"/>
      <c r="AP68" s="1033" t="s">
        <v>580</v>
      </c>
      <c r="AQ68" s="1033"/>
      <c r="AR68" s="1033"/>
      <c r="AS68" s="1033"/>
      <c r="AT68" s="1033"/>
      <c r="AU68" s="1033" t="s">
        <v>580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582</v>
      </c>
      <c r="C69" s="1026"/>
      <c r="D69" s="1026"/>
      <c r="E69" s="1026"/>
      <c r="F69" s="1026"/>
      <c r="G69" s="1026"/>
      <c r="H69" s="1026"/>
      <c r="I69" s="1026"/>
      <c r="J69" s="1026"/>
      <c r="K69" s="1026"/>
      <c r="L69" s="1026"/>
      <c r="M69" s="1026"/>
      <c r="N69" s="1026"/>
      <c r="O69" s="1026"/>
      <c r="P69" s="1027"/>
      <c r="Q69" s="1028">
        <v>17</v>
      </c>
      <c r="R69" s="1022"/>
      <c r="S69" s="1022"/>
      <c r="T69" s="1022"/>
      <c r="U69" s="1022"/>
      <c r="V69" s="1022">
        <v>16</v>
      </c>
      <c r="W69" s="1022"/>
      <c r="X69" s="1022"/>
      <c r="Y69" s="1022"/>
      <c r="Z69" s="1022"/>
      <c r="AA69" s="1022">
        <v>1</v>
      </c>
      <c r="AB69" s="1022"/>
      <c r="AC69" s="1022"/>
      <c r="AD69" s="1022"/>
      <c r="AE69" s="1022"/>
      <c r="AF69" s="1022">
        <v>1</v>
      </c>
      <c r="AG69" s="1022"/>
      <c r="AH69" s="1022"/>
      <c r="AI69" s="1022"/>
      <c r="AJ69" s="1022"/>
      <c r="AK69" s="1022" t="s">
        <v>580</v>
      </c>
      <c r="AL69" s="1022"/>
      <c r="AM69" s="1022"/>
      <c r="AN69" s="1022"/>
      <c r="AO69" s="1022"/>
      <c r="AP69" s="1022" t="s">
        <v>580</v>
      </c>
      <c r="AQ69" s="1022"/>
      <c r="AR69" s="1022"/>
      <c r="AS69" s="1022"/>
      <c r="AT69" s="1022"/>
      <c r="AU69" s="1022" t="s">
        <v>580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306</v>
      </c>
      <c r="AG109" s="945"/>
      <c r="AH109" s="945"/>
      <c r="AI109" s="945"/>
      <c r="AJ109" s="946"/>
      <c r="AK109" s="947" t="s">
        <v>305</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306</v>
      </c>
      <c r="BW109" s="945"/>
      <c r="BX109" s="945"/>
      <c r="BY109" s="945"/>
      <c r="BZ109" s="946"/>
      <c r="CA109" s="947" t="s">
        <v>305</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306</v>
      </c>
      <c r="DM109" s="945"/>
      <c r="DN109" s="945"/>
      <c r="DO109" s="945"/>
      <c r="DP109" s="946"/>
      <c r="DQ109" s="947" t="s">
        <v>305</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629175</v>
      </c>
      <c r="AB110" s="938"/>
      <c r="AC110" s="938"/>
      <c r="AD110" s="938"/>
      <c r="AE110" s="939"/>
      <c r="AF110" s="940">
        <v>630120</v>
      </c>
      <c r="AG110" s="938"/>
      <c r="AH110" s="938"/>
      <c r="AI110" s="938"/>
      <c r="AJ110" s="939"/>
      <c r="AK110" s="940">
        <v>644175</v>
      </c>
      <c r="AL110" s="938"/>
      <c r="AM110" s="938"/>
      <c r="AN110" s="938"/>
      <c r="AO110" s="939"/>
      <c r="AP110" s="941">
        <v>24.7</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6283578</v>
      </c>
      <c r="BR110" s="885"/>
      <c r="BS110" s="885"/>
      <c r="BT110" s="885"/>
      <c r="BU110" s="885"/>
      <c r="BV110" s="885">
        <v>6302838</v>
      </c>
      <c r="BW110" s="885"/>
      <c r="BX110" s="885"/>
      <c r="BY110" s="885"/>
      <c r="BZ110" s="885"/>
      <c r="CA110" s="885">
        <v>6501849</v>
      </c>
      <c r="CB110" s="885"/>
      <c r="CC110" s="885"/>
      <c r="CD110" s="885"/>
      <c r="CE110" s="885"/>
      <c r="CF110" s="909">
        <v>249.1</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432</v>
      </c>
      <c r="DM110" s="885"/>
      <c r="DN110" s="885"/>
      <c r="DO110" s="885"/>
      <c r="DP110" s="885"/>
      <c r="DQ110" s="885" t="s">
        <v>432</v>
      </c>
      <c r="DR110" s="885"/>
      <c r="DS110" s="885"/>
      <c r="DT110" s="885"/>
      <c r="DU110" s="885"/>
      <c r="DV110" s="886" t="s">
        <v>431</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431</v>
      </c>
      <c r="AB111" s="966"/>
      <c r="AC111" s="966"/>
      <c r="AD111" s="966"/>
      <c r="AE111" s="967"/>
      <c r="AF111" s="968" t="s">
        <v>128</v>
      </c>
      <c r="AG111" s="966"/>
      <c r="AH111" s="966"/>
      <c r="AI111" s="966"/>
      <c r="AJ111" s="967"/>
      <c r="AK111" s="968" t="s">
        <v>432</v>
      </c>
      <c r="AL111" s="966"/>
      <c r="AM111" s="966"/>
      <c r="AN111" s="966"/>
      <c r="AO111" s="967"/>
      <c r="AP111" s="969" t="s">
        <v>432</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t="s">
        <v>432</v>
      </c>
      <c r="BR111" s="857"/>
      <c r="BS111" s="857"/>
      <c r="BT111" s="857"/>
      <c r="BU111" s="857"/>
      <c r="BV111" s="857" t="s">
        <v>128</v>
      </c>
      <c r="BW111" s="857"/>
      <c r="BX111" s="857"/>
      <c r="BY111" s="857"/>
      <c r="BZ111" s="857"/>
      <c r="CA111" s="857" t="s">
        <v>128</v>
      </c>
      <c r="CB111" s="857"/>
      <c r="CC111" s="857"/>
      <c r="CD111" s="857"/>
      <c r="CE111" s="857"/>
      <c r="CF111" s="918" t="s">
        <v>432</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432</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431</v>
      </c>
      <c r="AB112" s="820"/>
      <c r="AC112" s="820"/>
      <c r="AD112" s="820"/>
      <c r="AE112" s="821"/>
      <c r="AF112" s="822" t="s">
        <v>431</v>
      </c>
      <c r="AG112" s="820"/>
      <c r="AH112" s="820"/>
      <c r="AI112" s="820"/>
      <c r="AJ112" s="821"/>
      <c r="AK112" s="822" t="s">
        <v>431</v>
      </c>
      <c r="AL112" s="820"/>
      <c r="AM112" s="820"/>
      <c r="AN112" s="820"/>
      <c r="AO112" s="821"/>
      <c r="AP112" s="867" t="s">
        <v>438</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721742</v>
      </c>
      <c r="BR112" s="857"/>
      <c r="BS112" s="857"/>
      <c r="BT112" s="857"/>
      <c r="BU112" s="857"/>
      <c r="BV112" s="857">
        <v>776206</v>
      </c>
      <c r="BW112" s="857"/>
      <c r="BX112" s="857"/>
      <c r="BY112" s="857"/>
      <c r="BZ112" s="857"/>
      <c r="CA112" s="857">
        <v>815632</v>
      </c>
      <c r="CB112" s="857"/>
      <c r="CC112" s="857"/>
      <c r="CD112" s="857"/>
      <c r="CE112" s="857"/>
      <c r="CF112" s="918">
        <v>31.3</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431</v>
      </c>
      <c r="DH112" s="857"/>
      <c r="DI112" s="857"/>
      <c r="DJ112" s="857"/>
      <c r="DK112" s="857"/>
      <c r="DL112" s="857" t="s">
        <v>431</v>
      </c>
      <c r="DM112" s="857"/>
      <c r="DN112" s="857"/>
      <c r="DO112" s="857"/>
      <c r="DP112" s="857"/>
      <c r="DQ112" s="857" t="s">
        <v>431</v>
      </c>
      <c r="DR112" s="857"/>
      <c r="DS112" s="857"/>
      <c r="DT112" s="857"/>
      <c r="DU112" s="857"/>
      <c r="DV112" s="834" t="s">
        <v>431</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83752</v>
      </c>
      <c r="AB113" s="966"/>
      <c r="AC113" s="966"/>
      <c r="AD113" s="966"/>
      <c r="AE113" s="967"/>
      <c r="AF113" s="968">
        <v>79837</v>
      </c>
      <c r="AG113" s="966"/>
      <c r="AH113" s="966"/>
      <c r="AI113" s="966"/>
      <c r="AJ113" s="967"/>
      <c r="AK113" s="968">
        <v>66339</v>
      </c>
      <c r="AL113" s="966"/>
      <c r="AM113" s="966"/>
      <c r="AN113" s="966"/>
      <c r="AO113" s="967"/>
      <c r="AP113" s="969">
        <v>2.5</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t="s">
        <v>431</v>
      </c>
      <c r="BR113" s="857"/>
      <c r="BS113" s="857"/>
      <c r="BT113" s="857"/>
      <c r="BU113" s="857"/>
      <c r="BV113" s="857" t="s">
        <v>431</v>
      </c>
      <c r="BW113" s="857"/>
      <c r="BX113" s="857"/>
      <c r="BY113" s="857"/>
      <c r="BZ113" s="857"/>
      <c r="CA113" s="857" t="s">
        <v>431</v>
      </c>
      <c r="CB113" s="857"/>
      <c r="CC113" s="857"/>
      <c r="CD113" s="857"/>
      <c r="CE113" s="857"/>
      <c r="CF113" s="918" t="s">
        <v>431</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431</v>
      </c>
      <c r="DH113" s="820"/>
      <c r="DI113" s="820"/>
      <c r="DJ113" s="820"/>
      <c r="DK113" s="821"/>
      <c r="DL113" s="822" t="s">
        <v>438</v>
      </c>
      <c r="DM113" s="820"/>
      <c r="DN113" s="820"/>
      <c r="DO113" s="820"/>
      <c r="DP113" s="821"/>
      <c r="DQ113" s="822" t="s">
        <v>431</v>
      </c>
      <c r="DR113" s="820"/>
      <c r="DS113" s="820"/>
      <c r="DT113" s="820"/>
      <c r="DU113" s="821"/>
      <c r="DV113" s="867" t="s">
        <v>431</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431</v>
      </c>
      <c r="AB114" s="820"/>
      <c r="AC114" s="820"/>
      <c r="AD114" s="820"/>
      <c r="AE114" s="821"/>
      <c r="AF114" s="822" t="s">
        <v>438</v>
      </c>
      <c r="AG114" s="820"/>
      <c r="AH114" s="820"/>
      <c r="AI114" s="820"/>
      <c r="AJ114" s="821"/>
      <c r="AK114" s="822" t="s">
        <v>431</v>
      </c>
      <c r="AL114" s="820"/>
      <c r="AM114" s="820"/>
      <c r="AN114" s="820"/>
      <c r="AO114" s="821"/>
      <c r="AP114" s="867" t="s">
        <v>431</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900851</v>
      </c>
      <c r="BR114" s="857"/>
      <c r="BS114" s="857"/>
      <c r="BT114" s="857"/>
      <c r="BU114" s="857"/>
      <c r="BV114" s="857">
        <v>786158</v>
      </c>
      <c r="BW114" s="857"/>
      <c r="BX114" s="857"/>
      <c r="BY114" s="857"/>
      <c r="BZ114" s="857"/>
      <c r="CA114" s="857">
        <v>749992</v>
      </c>
      <c r="CB114" s="857"/>
      <c r="CC114" s="857"/>
      <c r="CD114" s="857"/>
      <c r="CE114" s="857"/>
      <c r="CF114" s="918">
        <v>28.7</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431</v>
      </c>
      <c r="DH114" s="820"/>
      <c r="DI114" s="820"/>
      <c r="DJ114" s="820"/>
      <c r="DK114" s="821"/>
      <c r="DL114" s="822" t="s">
        <v>431</v>
      </c>
      <c r="DM114" s="820"/>
      <c r="DN114" s="820"/>
      <c r="DO114" s="820"/>
      <c r="DP114" s="821"/>
      <c r="DQ114" s="822" t="s">
        <v>438</v>
      </c>
      <c r="DR114" s="820"/>
      <c r="DS114" s="820"/>
      <c r="DT114" s="820"/>
      <c r="DU114" s="821"/>
      <c r="DV114" s="867" t="s">
        <v>431</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899</v>
      </c>
      <c r="AB115" s="966"/>
      <c r="AC115" s="966"/>
      <c r="AD115" s="966"/>
      <c r="AE115" s="967"/>
      <c r="AF115" s="968">
        <v>521</v>
      </c>
      <c r="AG115" s="966"/>
      <c r="AH115" s="966"/>
      <c r="AI115" s="966"/>
      <c r="AJ115" s="967"/>
      <c r="AK115" s="968">
        <v>682</v>
      </c>
      <c r="AL115" s="966"/>
      <c r="AM115" s="966"/>
      <c r="AN115" s="966"/>
      <c r="AO115" s="967"/>
      <c r="AP115" s="969">
        <v>0</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431</v>
      </c>
      <c r="BR115" s="857"/>
      <c r="BS115" s="857"/>
      <c r="BT115" s="857"/>
      <c r="BU115" s="857"/>
      <c r="BV115" s="857" t="s">
        <v>431</v>
      </c>
      <c r="BW115" s="857"/>
      <c r="BX115" s="857"/>
      <c r="BY115" s="857"/>
      <c r="BZ115" s="857"/>
      <c r="CA115" s="857" t="s">
        <v>431</v>
      </c>
      <c r="CB115" s="857"/>
      <c r="CC115" s="857"/>
      <c r="CD115" s="857"/>
      <c r="CE115" s="857"/>
      <c r="CF115" s="918" t="s">
        <v>431</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431</v>
      </c>
      <c r="DH115" s="820"/>
      <c r="DI115" s="820"/>
      <c r="DJ115" s="820"/>
      <c r="DK115" s="821"/>
      <c r="DL115" s="822" t="s">
        <v>431</v>
      </c>
      <c r="DM115" s="820"/>
      <c r="DN115" s="820"/>
      <c r="DO115" s="820"/>
      <c r="DP115" s="821"/>
      <c r="DQ115" s="822" t="s">
        <v>431</v>
      </c>
      <c r="DR115" s="820"/>
      <c r="DS115" s="820"/>
      <c r="DT115" s="820"/>
      <c r="DU115" s="821"/>
      <c r="DV115" s="867" t="s">
        <v>431</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5</v>
      </c>
      <c r="AB116" s="820"/>
      <c r="AC116" s="820"/>
      <c r="AD116" s="820"/>
      <c r="AE116" s="821"/>
      <c r="AF116" s="822">
        <v>1</v>
      </c>
      <c r="AG116" s="820"/>
      <c r="AH116" s="820"/>
      <c r="AI116" s="820"/>
      <c r="AJ116" s="821"/>
      <c r="AK116" s="822">
        <v>8</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438</v>
      </c>
      <c r="BR116" s="857"/>
      <c r="BS116" s="857"/>
      <c r="BT116" s="857"/>
      <c r="BU116" s="857"/>
      <c r="BV116" s="857" t="s">
        <v>431</v>
      </c>
      <c r="BW116" s="857"/>
      <c r="BX116" s="857"/>
      <c r="BY116" s="857"/>
      <c r="BZ116" s="857"/>
      <c r="CA116" s="857" t="s">
        <v>431</v>
      </c>
      <c r="CB116" s="857"/>
      <c r="CC116" s="857"/>
      <c r="CD116" s="857"/>
      <c r="CE116" s="857"/>
      <c r="CF116" s="918" t="s">
        <v>431</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431</v>
      </c>
      <c r="DH116" s="820"/>
      <c r="DI116" s="820"/>
      <c r="DJ116" s="820"/>
      <c r="DK116" s="821"/>
      <c r="DL116" s="822" t="s">
        <v>431</v>
      </c>
      <c r="DM116" s="820"/>
      <c r="DN116" s="820"/>
      <c r="DO116" s="820"/>
      <c r="DP116" s="821"/>
      <c r="DQ116" s="822" t="s">
        <v>438</v>
      </c>
      <c r="DR116" s="820"/>
      <c r="DS116" s="820"/>
      <c r="DT116" s="820"/>
      <c r="DU116" s="821"/>
      <c r="DV116" s="867" t="s">
        <v>431</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713831</v>
      </c>
      <c r="AB117" s="952"/>
      <c r="AC117" s="952"/>
      <c r="AD117" s="952"/>
      <c r="AE117" s="953"/>
      <c r="AF117" s="954">
        <v>710479</v>
      </c>
      <c r="AG117" s="952"/>
      <c r="AH117" s="952"/>
      <c r="AI117" s="952"/>
      <c r="AJ117" s="953"/>
      <c r="AK117" s="954">
        <v>711204</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455</v>
      </c>
      <c r="BR117" s="857"/>
      <c r="BS117" s="857"/>
      <c r="BT117" s="857"/>
      <c r="BU117" s="857"/>
      <c r="BV117" s="857" t="s">
        <v>456</v>
      </c>
      <c r="BW117" s="857"/>
      <c r="BX117" s="857"/>
      <c r="BY117" s="857"/>
      <c r="BZ117" s="857"/>
      <c r="CA117" s="857" t="s">
        <v>456</v>
      </c>
      <c r="CB117" s="857"/>
      <c r="CC117" s="857"/>
      <c r="CD117" s="857"/>
      <c r="CE117" s="857"/>
      <c r="CF117" s="918" t="s">
        <v>456</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456</v>
      </c>
      <c r="DH117" s="820"/>
      <c r="DI117" s="820"/>
      <c r="DJ117" s="820"/>
      <c r="DK117" s="821"/>
      <c r="DL117" s="822" t="s">
        <v>455</v>
      </c>
      <c r="DM117" s="820"/>
      <c r="DN117" s="820"/>
      <c r="DO117" s="820"/>
      <c r="DP117" s="821"/>
      <c r="DQ117" s="822" t="s">
        <v>455</v>
      </c>
      <c r="DR117" s="820"/>
      <c r="DS117" s="820"/>
      <c r="DT117" s="820"/>
      <c r="DU117" s="821"/>
      <c r="DV117" s="867" t="s">
        <v>455</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306</v>
      </c>
      <c r="AG118" s="945"/>
      <c r="AH118" s="945"/>
      <c r="AI118" s="945"/>
      <c r="AJ118" s="946"/>
      <c r="AK118" s="947" t="s">
        <v>305</v>
      </c>
      <c r="AL118" s="945"/>
      <c r="AM118" s="945"/>
      <c r="AN118" s="945"/>
      <c r="AO118" s="946"/>
      <c r="AP118" s="948" t="s">
        <v>425</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456</v>
      </c>
      <c r="BR118" s="888"/>
      <c r="BS118" s="888"/>
      <c r="BT118" s="888"/>
      <c r="BU118" s="888"/>
      <c r="BV118" s="888" t="s">
        <v>456</v>
      </c>
      <c r="BW118" s="888"/>
      <c r="BX118" s="888"/>
      <c r="BY118" s="888"/>
      <c r="BZ118" s="888"/>
      <c r="CA118" s="888" t="s">
        <v>455</v>
      </c>
      <c r="CB118" s="888"/>
      <c r="CC118" s="888"/>
      <c r="CD118" s="888"/>
      <c r="CE118" s="888"/>
      <c r="CF118" s="918" t="s">
        <v>455</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455</v>
      </c>
      <c r="DH118" s="820"/>
      <c r="DI118" s="820"/>
      <c r="DJ118" s="820"/>
      <c r="DK118" s="821"/>
      <c r="DL118" s="822" t="s">
        <v>455</v>
      </c>
      <c r="DM118" s="820"/>
      <c r="DN118" s="820"/>
      <c r="DO118" s="820"/>
      <c r="DP118" s="821"/>
      <c r="DQ118" s="822" t="s">
        <v>455</v>
      </c>
      <c r="DR118" s="820"/>
      <c r="DS118" s="820"/>
      <c r="DT118" s="820"/>
      <c r="DU118" s="821"/>
      <c r="DV118" s="867" t="s">
        <v>455</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455</v>
      </c>
      <c r="AB119" s="938"/>
      <c r="AC119" s="938"/>
      <c r="AD119" s="938"/>
      <c r="AE119" s="939"/>
      <c r="AF119" s="940" t="s">
        <v>456</v>
      </c>
      <c r="AG119" s="938"/>
      <c r="AH119" s="938"/>
      <c r="AI119" s="938"/>
      <c r="AJ119" s="939"/>
      <c r="AK119" s="940" t="s">
        <v>455</v>
      </c>
      <c r="AL119" s="938"/>
      <c r="AM119" s="938"/>
      <c r="AN119" s="938"/>
      <c r="AO119" s="939"/>
      <c r="AP119" s="941" t="s">
        <v>455</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460</v>
      </c>
      <c r="BP119" s="921"/>
      <c r="BQ119" s="925">
        <v>7906171</v>
      </c>
      <c r="BR119" s="888"/>
      <c r="BS119" s="888"/>
      <c r="BT119" s="888"/>
      <c r="BU119" s="888"/>
      <c r="BV119" s="888">
        <v>7865202</v>
      </c>
      <c r="BW119" s="888"/>
      <c r="BX119" s="888"/>
      <c r="BY119" s="888"/>
      <c r="BZ119" s="888"/>
      <c r="CA119" s="888">
        <v>8067473</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456</v>
      </c>
      <c r="DH119" s="803"/>
      <c r="DI119" s="803"/>
      <c r="DJ119" s="803"/>
      <c r="DK119" s="804"/>
      <c r="DL119" s="805" t="s">
        <v>455</v>
      </c>
      <c r="DM119" s="803"/>
      <c r="DN119" s="803"/>
      <c r="DO119" s="803"/>
      <c r="DP119" s="804"/>
      <c r="DQ119" s="805" t="s">
        <v>455</v>
      </c>
      <c r="DR119" s="803"/>
      <c r="DS119" s="803"/>
      <c r="DT119" s="803"/>
      <c r="DU119" s="804"/>
      <c r="DV119" s="891" t="s">
        <v>456</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455</v>
      </c>
      <c r="AB120" s="820"/>
      <c r="AC120" s="820"/>
      <c r="AD120" s="820"/>
      <c r="AE120" s="821"/>
      <c r="AF120" s="822" t="s">
        <v>432</v>
      </c>
      <c r="AG120" s="820"/>
      <c r="AH120" s="820"/>
      <c r="AI120" s="820"/>
      <c r="AJ120" s="821"/>
      <c r="AK120" s="822" t="s">
        <v>456</v>
      </c>
      <c r="AL120" s="820"/>
      <c r="AM120" s="820"/>
      <c r="AN120" s="820"/>
      <c r="AO120" s="821"/>
      <c r="AP120" s="867" t="s">
        <v>455</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2087725</v>
      </c>
      <c r="BR120" s="885"/>
      <c r="BS120" s="885"/>
      <c r="BT120" s="885"/>
      <c r="BU120" s="885"/>
      <c r="BV120" s="885">
        <v>2006554</v>
      </c>
      <c r="BW120" s="885"/>
      <c r="BX120" s="885"/>
      <c r="BY120" s="885"/>
      <c r="BZ120" s="885"/>
      <c r="CA120" s="885">
        <v>1802282</v>
      </c>
      <c r="CB120" s="885"/>
      <c r="CC120" s="885"/>
      <c r="CD120" s="885"/>
      <c r="CE120" s="885"/>
      <c r="CF120" s="909">
        <v>69.099999999999994</v>
      </c>
      <c r="CG120" s="910"/>
      <c r="CH120" s="910"/>
      <c r="CI120" s="910"/>
      <c r="CJ120" s="910"/>
      <c r="CK120" s="911" t="s">
        <v>464</v>
      </c>
      <c r="CL120" s="895"/>
      <c r="CM120" s="895"/>
      <c r="CN120" s="895"/>
      <c r="CO120" s="896"/>
      <c r="CP120" s="915" t="s">
        <v>465</v>
      </c>
      <c r="CQ120" s="916"/>
      <c r="CR120" s="916"/>
      <c r="CS120" s="916"/>
      <c r="CT120" s="916"/>
      <c r="CU120" s="916"/>
      <c r="CV120" s="916"/>
      <c r="CW120" s="916"/>
      <c r="CX120" s="916"/>
      <c r="CY120" s="916"/>
      <c r="CZ120" s="916"/>
      <c r="DA120" s="916"/>
      <c r="DB120" s="916"/>
      <c r="DC120" s="916"/>
      <c r="DD120" s="916"/>
      <c r="DE120" s="916"/>
      <c r="DF120" s="917"/>
      <c r="DG120" s="904">
        <v>561415</v>
      </c>
      <c r="DH120" s="885"/>
      <c r="DI120" s="885"/>
      <c r="DJ120" s="885"/>
      <c r="DK120" s="885"/>
      <c r="DL120" s="885">
        <v>606438</v>
      </c>
      <c r="DM120" s="885"/>
      <c r="DN120" s="885"/>
      <c r="DO120" s="885"/>
      <c r="DP120" s="885"/>
      <c r="DQ120" s="885">
        <v>657575</v>
      </c>
      <c r="DR120" s="885"/>
      <c r="DS120" s="885"/>
      <c r="DT120" s="885"/>
      <c r="DU120" s="885"/>
      <c r="DV120" s="886">
        <v>25.2</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455</v>
      </c>
      <c r="AB121" s="820"/>
      <c r="AC121" s="820"/>
      <c r="AD121" s="820"/>
      <c r="AE121" s="821"/>
      <c r="AF121" s="822" t="s">
        <v>456</v>
      </c>
      <c r="AG121" s="820"/>
      <c r="AH121" s="820"/>
      <c r="AI121" s="820"/>
      <c r="AJ121" s="821"/>
      <c r="AK121" s="822" t="s">
        <v>455</v>
      </c>
      <c r="AL121" s="820"/>
      <c r="AM121" s="820"/>
      <c r="AN121" s="820"/>
      <c r="AO121" s="821"/>
      <c r="AP121" s="867" t="s">
        <v>455</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707357</v>
      </c>
      <c r="BR121" s="857"/>
      <c r="BS121" s="857"/>
      <c r="BT121" s="857"/>
      <c r="BU121" s="857"/>
      <c r="BV121" s="857">
        <v>624862</v>
      </c>
      <c r="BW121" s="857"/>
      <c r="BX121" s="857"/>
      <c r="BY121" s="857"/>
      <c r="BZ121" s="857"/>
      <c r="CA121" s="857">
        <v>560018</v>
      </c>
      <c r="CB121" s="857"/>
      <c r="CC121" s="857"/>
      <c r="CD121" s="857"/>
      <c r="CE121" s="857"/>
      <c r="CF121" s="918">
        <v>21.5</v>
      </c>
      <c r="CG121" s="919"/>
      <c r="CH121" s="919"/>
      <c r="CI121" s="919"/>
      <c r="CJ121" s="919"/>
      <c r="CK121" s="912"/>
      <c r="CL121" s="898"/>
      <c r="CM121" s="898"/>
      <c r="CN121" s="898"/>
      <c r="CO121" s="899"/>
      <c r="CP121" s="878" t="s">
        <v>468</v>
      </c>
      <c r="CQ121" s="879"/>
      <c r="CR121" s="879"/>
      <c r="CS121" s="879"/>
      <c r="CT121" s="879"/>
      <c r="CU121" s="879"/>
      <c r="CV121" s="879"/>
      <c r="CW121" s="879"/>
      <c r="CX121" s="879"/>
      <c r="CY121" s="879"/>
      <c r="CZ121" s="879"/>
      <c r="DA121" s="879"/>
      <c r="DB121" s="879"/>
      <c r="DC121" s="879"/>
      <c r="DD121" s="879"/>
      <c r="DE121" s="879"/>
      <c r="DF121" s="880"/>
      <c r="DG121" s="856">
        <v>180630</v>
      </c>
      <c r="DH121" s="857"/>
      <c r="DI121" s="857"/>
      <c r="DJ121" s="857"/>
      <c r="DK121" s="857"/>
      <c r="DL121" s="857">
        <v>169768</v>
      </c>
      <c r="DM121" s="857"/>
      <c r="DN121" s="857"/>
      <c r="DO121" s="857"/>
      <c r="DP121" s="857"/>
      <c r="DQ121" s="857">
        <v>158057</v>
      </c>
      <c r="DR121" s="857"/>
      <c r="DS121" s="857"/>
      <c r="DT121" s="857"/>
      <c r="DU121" s="857"/>
      <c r="DV121" s="834">
        <v>6.1</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456</v>
      </c>
      <c r="AB122" s="820"/>
      <c r="AC122" s="820"/>
      <c r="AD122" s="820"/>
      <c r="AE122" s="821"/>
      <c r="AF122" s="822" t="s">
        <v>456</v>
      </c>
      <c r="AG122" s="820"/>
      <c r="AH122" s="820"/>
      <c r="AI122" s="820"/>
      <c r="AJ122" s="821"/>
      <c r="AK122" s="822" t="s">
        <v>455</v>
      </c>
      <c r="AL122" s="820"/>
      <c r="AM122" s="820"/>
      <c r="AN122" s="820"/>
      <c r="AO122" s="821"/>
      <c r="AP122" s="867" t="s">
        <v>469</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4674598</v>
      </c>
      <c r="BR122" s="888"/>
      <c r="BS122" s="888"/>
      <c r="BT122" s="888"/>
      <c r="BU122" s="888"/>
      <c r="BV122" s="888">
        <v>4737976</v>
      </c>
      <c r="BW122" s="888"/>
      <c r="BX122" s="888"/>
      <c r="BY122" s="888"/>
      <c r="BZ122" s="888"/>
      <c r="CA122" s="888">
        <v>4913551</v>
      </c>
      <c r="CB122" s="888"/>
      <c r="CC122" s="888"/>
      <c r="CD122" s="888"/>
      <c r="CE122" s="888"/>
      <c r="CF122" s="889">
        <v>188.3</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t="s">
        <v>455</v>
      </c>
      <c r="DH122" s="857"/>
      <c r="DI122" s="857"/>
      <c r="DJ122" s="857"/>
      <c r="DK122" s="857"/>
      <c r="DL122" s="857" t="s">
        <v>455</v>
      </c>
      <c r="DM122" s="857"/>
      <c r="DN122" s="857"/>
      <c r="DO122" s="857"/>
      <c r="DP122" s="857"/>
      <c r="DQ122" s="857" t="s">
        <v>455</v>
      </c>
      <c r="DR122" s="857"/>
      <c r="DS122" s="857"/>
      <c r="DT122" s="857"/>
      <c r="DU122" s="857"/>
      <c r="DV122" s="834" t="s">
        <v>456</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455</v>
      </c>
      <c r="AB123" s="820"/>
      <c r="AC123" s="820"/>
      <c r="AD123" s="820"/>
      <c r="AE123" s="821"/>
      <c r="AF123" s="822" t="s">
        <v>455</v>
      </c>
      <c r="AG123" s="820"/>
      <c r="AH123" s="820"/>
      <c r="AI123" s="820"/>
      <c r="AJ123" s="821"/>
      <c r="AK123" s="822" t="s">
        <v>432</v>
      </c>
      <c r="AL123" s="820"/>
      <c r="AM123" s="820"/>
      <c r="AN123" s="820"/>
      <c r="AO123" s="821"/>
      <c r="AP123" s="867" t="s">
        <v>455</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472</v>
      </c>
      <c r="BP123" s="921"/>
      <c r="BQ123" s="875">
        <v>7469680</v>
      </c>
      <c r="BR123" s="876"/>
      <c r="BS123" s="876"/>
      <c r="BT123" s="876"/>
      <c r="BU123" s="876"/>
      <c r="BV123" s="876">
        <v>7369392</v>
      </c>
      <c r="BW123" s="876"/>
      <c r="BX123" s="876"/>
      <c r="BY123" s="876"/>
      <c r="BZ123" s="876"/>
      <c r="CA123" s="876">
        <v>7275851</v>
      </c>
      <c r="CB123" s="876"/>
      <c r="CC123" s="876"/>
      <c r="CD123" s="876"/>
      <c r="CE123" s="876"/>
      <c r="CF123" s="786"/>
      <c r="CG123" s="787"/>
      <c r="CH123" s="787"/>
      <c r="CI123" s="787"/>
      <c r="CJ123" s="877"/>
      <c r="CK123" s="912"/>
      <c r="CL123" s="898"/>
      <c r="CM123" s="898"/>
      <c r="CN123" s="898"/>
      <c r="CO123" s="899"/>
      <c r="CP123" s="878" t="s">
        <v>473</v>
      </c>
      <c r="CQ123" s="879"/>
      <c r="CR123" s="879"/>
      <c r="CS123" s="879"/>
      <c r="CT123" s="879"/>
      <c r="CU123" s="879"/>
      <c r="CV123" s="879"/>
      <c r="CW123" s="879"/>
      <c r="CX123" s="879"/>
      <c r="CY123" s="879"/>
      <c r="CZ123" s="879"/>
      <c r="DA123" s="879"/>
      <c r="DB123" s="879"/>
      <c r="DC123" s="879"/>
      <c r="DD123" s="879"/>
      <c r="DE123" s="879"/>
      <c r="DF123" s="880"/>
      <c r="DG123" s="819" t="s">
        <v>456</v>
      </c>
      <c r="DH123" s="820"/>
      <c r="DI123" s="820"/>
      <c r="DJ123" s="820"/>
      <c r="DK123" s="821"/>
      <c r="DL123" s="822" t="s">
        <v>432</v>
      </c>
      <c r="DM123" s="820"/>
      <c r="DN123" s="820"/>
      <c r="DO123" s="820"/>
      <c r="DP123" s="821"/>
      <c r="DQ123" s="822" t="s">
        <v>456</v>
      </c>
      <c r="DR123" s="820"/>
      <c r="DS123" s="820"/>
      <c r="DT123" s="820"/>
      <c r="DU123" s="821"/>
      <c r="DV123" s="867" t="s">
        <v>455</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456</v>
      </c>
      <c r="AB124" s="820"/>
      <c r="AC124" s="820"/>
      <c r="AD124" s="820"/>
      <c r="AE124" s="821"/>
      <c r="AF124" s="822" t="s">
        <v>456</v>
      </c>
      <c r="AG124" s="820"/>
      <c r="AH124" s="820"/>
      <c r="AI124" s="820"/>
      <c r="AJ124" s="821"/>
      <c r="AK124" s="822" t="s">
        <v>456</v>
      </c>
      <c r="AL124" s="820"/>
      <c r="AM124" s="820"/>
      <c r="AN124" s="820"/>
      <c r="AO124" s="821"/>
      <c r="AP124" s="867" t="s">
        <v>456</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16.399999999999999</v>
      </c>
      <c r="BR124" s="874"/>
      <c r="BS124" s="874"/>
      <c r="BT124" s="874"/>
      <c r="BU124" s="874"/>
      <c r="BV124" s="874">
        <v>18.8</v>
      </c>
      <c r="BW124" s="874"/>
      <c r="BX124" s="874"/>
      <c r="BY124" s="874"/>
      <c r="BZ124" s="874"/>
      <c r="CA124" s="874">
        <v>30.3</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469</v>
      </c>
      <c r="DH124" s="803"/>
      <c r="DI124" s="803"/>
      <c r="DJ124" s="803"/>
      <c r="DK124" s="804"/>
      <c r="DL124" s="805" t="s">
        <v>469</v>
      </c>
      <c r="DM124" s="803"/>
      <c r="DN124" s="803"/>
      <c r="DO124" s="803"/>
      <c r="DP124" s="804"/>
      <c r="DQ124" s="805" t="s">
        <v>469</v>
      </c>
      <c r="DR124" s="803"/>
      <c r="DS124" s="803"/>
      <c r="DT124" s="803"/>
      <c r="DU124" s="804"/>
      <c r="DV124" s="891" t="s">
        <v>469</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469</v>
      </c>
      <c r="AB125" s="820"/>
      <c r="AC125" s="820"/>
      <c r="AD125" s="820"/>
      <c r="AE125" s="821"/>
      <c r="AF125" s="822" t="s">
        <v>469</v>
      </c>
      <c r="AG125" s="820"/>
      <c r="AH125" s="820"/>
      <c r="AI125" s="820"/>
      <c r="AJ125" s="821"/>
      <c r="AK125" s="822" t="s">
        <v>469</v>
      </c>
      <c r="AL125" s="820"/>
      <c r="AM125" s="820"/>
      <c r="AN125" s="820"/>
      <c r="AO125" s="821"/>
      <c r="AP125" s="867" t="s">
        <v>469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469</v>
      </c>
      <c r="DH125" s="885"/>
      <c r="DI125" s="885"/>
      <c r="DJ125" s="885"/>
      <c r="DK125" s="885"/>
      <c r="DL125" s="885" t="s">
        <v>469</v>
      </c>
      <c r="DM125" s="885"/>
      <c r="DN125" s="885"/>
      <c r="DO125" s="885"/>
      <c r="DP125" s="885"/>
      <c r="DQ125" s="885" t="s">
        <v>469</v>
      </c>
      <c r="DR125" s="885"/>
      <c r="DS125" s="885"/>
      <c r="DT125" s="885"/>
      <c r="DU125" s="885"/>
      <c r="DV125" s="886" t="s">
        <v>469</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428</v>
      </c>
      <c r="AB126" s="820"/>
      <c r="AC126" s="820"/>
      <c r="AD126" s="820"/>
      <c r="AE126" s="821"/>
      <c r="AF126" s="822">
        <v>248</v>
      </c>
      <c r="AG126" s="820"/>
      <c r="AH126" s="820"/>
      <c r="AI126" s="820"/>
      <c r="AJ126" s="821"/>
      <c r="AK126" s="822">
        <v>140</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469</v>
      </c>
      <c r="DH126" s="857"/>
      <c r="DI126" s="857"/>
      <c r="DJ126" s="857"/>
      <c r="DK126" s="857"/>
      <c r="DL126" s="857" t="s">
        <v>432</v>
      </c>
      <c r="DM126" s="857"/>
      <c r="DN126" s="857"/>
      <c r="DO126" s="857"/>
      <c r="DP126" s="857"/>
      <c r="DQ126" s="857" t="s">
        <v>469</v>
      </c>
      <c r="DR126" s="857"/>
      <c r="DS126" s="857"/>
      <c r="DT126" s="857"/>
      <c r="DU126" s="857"/>
      <c r="DV126" s="834" t="s">
        <v>469</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471</v>
      </c>
      <c r="AB127" s="820"/>
      <c r="AC127" s="820"/>
      <c r="AD127" s="820"/>
      <c r="AE127" s="821"/>
      <c r="AF127" s="822">
        <v>273</v>
      </c>
      <c r="AG127" s="820"/>
      <c r="AH127" s="820"/>
      <c r="AI127" s="820"/>
      <c r="AJ127" s="821"/>
      <c r="AK127" s="822">
        <v>542</v>
      </c>
      <c r="AL127" s="820"/>
      <c r="AM127" s="820"/>
      <c r="AN127" s="820"/>
      <c r="AO127" s="821"/>
      <c r="AP127" s="867">
        <v>0</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469</v>
      </c>
      <c r="DH127" s="857"/>
      <c r="DI127" s="857"/>
      <c r="DJ127" s="857"/>
      <c r="DK127" s="857"/>
      <c r="DL127" s="857" t="s">
        <v>469</v>
      </c>
      <c r="DM127" s="857"/>
      <c r="DN127" s="857"/>
      <c r="DO127" s="857"/>
      <c r="DP127" s="857"/>
      <c r="DQ127" s="857" t="s">
        <v>469</v>
      </c>
      <c r="DR127" s="857"/>
      <c r="DS127" s="857"/>
      <c r="DT127" s="857"/>
      <c r="DU127" s="857"/>
      <c r="DV127" s="834" t="s">
        <v>432</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67331</v>
      </c>
      <c r="AB128" s="841"/>
      <c r="AC128" s="841"/>
      <c r="AD128" s="841"/>
      <c r="AE128" s="842"/>
      <c r="AF128" s="843">
        <v>78405</v>
      </c>
      <c r="AG128" s="841"/>
      <c r="AH128" s="841"/>
      <c r="AI128" s="841"/>
      <c r="AJ128" s="842"/>
      <c r="AK128" s="843">
        <v>77734</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488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490</v>
      </c>
      <c r="DH128" s="831"/>
      <c r="DI128" s="831"/>
      <c r="DJ128" s="831"/>
      <c r="DK128" s="831"/>
      <c r="DL128" s="831" t="s">
        <v>491</v>
      </c>
      <c r="DM128" s="831"/>
      <c r="DN128" s="831"/>
      <c r="DO128" s="831"/>
      <c r="DP128" s="831"/>
      <c r="DQ128" s="831" t="s">
        <v>492</v>
      </c>
      <c r="DR128" s="831"/>
      <c r="DS128" s="831"/>
      <c r="DT128" s="831"/>
      <c r="DU128" s="831"/>
      <c r="DV128" s="832" t="s">
        <v>492</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3114826</v>
      </c>
      <c r="AB129" s="820"/>
      <c r="AC129" s="820"/>
      <c r="AD129" s="820"/>
      <c r="AE129" s="821"/>
      <c r="AF129" s="822">
        <v>3111322</v>
      </c>
      <c r="AG129" s="820"/>
      <c r="AH129" s="820"/>
      <c r="AI129" s="820"/>
      <c r="AJ129" s="821"/>
      <c r="AK129" s="822">
        <v>3105964</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495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458503</v>
      </c>
      <c r="AB130" s="820"/>
      <c r="AC130" s="820"/>
      <c r="AD130" s="820"/>
      <c r="AE130" s="821"/>
      <c r="AF130" s="822">
        <v>480566</v>
      </c>
      <c r="AG130" s="820"/>
      <c r="AH130" s="820"/>
      <c r="AI130" s="820"/>
      <c r="AJ130" s="821"/>
      <c r="AK130" s="822">
        <v>495971</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2656323</v>
      </c>
      <c r="AB131" s="803"/>
      <c r="AC131" s="803"/>
      <c r="AD131" s="803"/>
      <c r="AE131" s="804"/>
      <c r="AF131" s="805">
        <v>2630756</v>
      </c>
      <c r="AG131" s="803"/>
      <c r="AH131" s="803"/>
      <c r="AI131" s="803"/>
      <c r="AJ131" s="804"/>
      <c r="AK131" s="805">
        <v>2609993</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v>30.3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7.0773396159999997</v>
      </c>
      <c r="AB132" s="783"/>
      <c r="AC132" s="783"/>
      <c r="AD132" s="783"/>
      <c r="AE132" s="784"/>
      <c r="AF132" s="785">
        <v>5.7591049869999997</v>
      </c>
      <c r="AG132" s="783"/>
      <c r="AH132" s="783"/>
      <c r="AI132" s="783"/>
      <c r="AJ132" s="784"/>
      <c r="AK132" s="785">
        <v>5.2681750489999999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7.1</v>
      </c>
      <c r="AB133" s="762"/>
      <c r="AC133" s="762"/>
      <c r="AD133" s="762"/>
      <c r="AE133" s="763"/>
      <c r="AF133" s="761">
        <v>6.5</v>
      </c>
      <c r="AG133" s="762"/>
      <c r="AH133" s="762"/>
      <c r="AI133" s="762"/>
      <c r="AJ133" s="763"/>
      <c r="AK133" s="761">
        <v>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ksrtripVv1cGC67/hGzbFWjOaX33CCAow+tehoH3JNu+l3AjSSJlaTSVT681kbZ9K5QciniO4n+P3aNXDQv6A==" saltValue="gDWau3cC8fWpkfGtMDFO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dv6DSApClbNu7F1UeEalT4csw8prGJuvl5Fm4FtYqDkDvxKf1oOSdUZCZj+MjnOYDxrjMmeXaBJl/ZKkQPQLQ==" saltValue="lcaD+jx8UIHespRbOx7v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eo7NJCtqHchCKDfgy/frscRG6EkrtakmMEKf8Q8ebgYDHV2GsB63r4bwTZCFyISxAUvyBrXHSyidHbuRXAzJQ==" saltValue="WHpn0sqxqY3NDcjsmFH/8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761620</v>
      </c>
      <c r="AP9" s="312">
        <v>109981</v>
      </c>
      <c r="AQ9" s="313">
        <v>137457</v>
      </c>
      <c r="AR9" s="314">
        <v>-20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204871</v>
      </c>
      <c r="AP10" s="315">
        <v>29584</v>
      </c>
      <c r="AQ10" s="316">
        <v>16552</v>
      </c>
      <c r="AR10" s="317">
        <v>78.7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719</v>
      </c>
      <c r="AP11" s="315">
        <v>104</v>
      </c>
      <c r="AQ11" s="316">
        <v>23820</v>
      </c>
      <c r="AR11" s="317">
        <v>-99.6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t="s">
        <v>516</v>
      </c>
      <c r="AP12" s="315" t="s">
        <v>516</v>
      </c>
      <c r="AQ12" s="316">
        <v>3889</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517</v>
      </c>
      <c r="AL13" s="1189"/>
      <c r="AM13" s="1189"/>
      <c r="AN13" s="1190"/>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29579</v>
      </c>
      <c r="AP14" s="315">
        <v>4271</v>
      </c>
      <c r="AQ14" s="316">
        <v>6581</v>
      </c>
      <c r="AR14" s="317">
        <v>-35.1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29661</v>
      </c>
      <c r="AP15" s="315">
        <v>4283</v>
      </c>
      <c r="AQ15" s="316">
        <v>3467</v>
      </c>
      <c r="AR15" s="317">
        <v>23.5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-64995</v>
      </c>
      <c r="AP16" s="315">
        <v>-9386</v>
      </c>
      <c r="AQ16" s="316">
        <v>-13853</v>
      </c>
      <c r="AR16" s="317">
        <v>-32.200000000000003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961455</v>
      </c>
      <c r="AP17" s="315">
        <v>138838</v>
      </c>
      <c r="AQ17" s="316">
        <v>177914</v>
      </c>
      <c r="AR17" s="317">
        <v>-22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13.29</v>
      </c>
      <c r="AP21" s="328">
        <v>15.77</v>
      </c>
      <c r="AQ21" s="329">
        <v>-2.48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97</v>
      </c>
      <c r="AP22" s="333">
        <v>96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644175</v>
      </c>
      <c r="AP32" s="342">
        <v>93022</v>
      </c>
      <c r="AQ32" s="343">
        <v>107318</v>
      </c>
      <c r="AR32" s="344">
        <v>-13.3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516</v>
      </c>
      <c r="AP33" s="342" t="s">
        <v>516</v>
      </c>
      <c r="AQ33" s="343">
        <v>192</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516</v>
      </c>
      <c r="AP34" s="342" t="s">
        <v>516</v>
      </c>
      <c r="AQ34" s="343">
        <v>281</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66339</v>
      </c>
      <c r="AP35" s="342">
        <v>9580</v>
      </c>
      <c r="AQ35" s="343">
        <v>22732</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t="s">
        <v>516</v>
      </c>
      <c r="AP36" s="342" t="s">
        <v>516</v>
      </c>
      <c r="AQ36" s="343">
        <v>3735</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v>682</v>
      </c>
      <c r="AP37" s="342">
        <v>98</v>
      </c>
      <c r="AQ37" s="343">
        <v>1596</v>
      </c>
      <c r="AR37" s="344">
        <v>-93.9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v>8</v>
      </c>
      <c r="AP38" s="345">
        <v>1</v>
      </c>
      <c r="AQ38" s="346">
        <v>19</v>
      </c>
      <c r="AR38" s="334">
        <v>-94.7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-77734</v>
      </c>
      <c r="AP39" s="342">
        <v>-11225</v>
      </c>
      <c r="AQ39" s="343">
        <v>-5126</v>
      </c>
      <c r="AR39" s="344">
        <v>119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-495971</v>
      </c>
      <c r="AP40" s="342">
        <v>-71620</v>
      </c>
      <c r="AQ40" s="343">
        <v>-92432</v>
      </c>
      <c r="AR40" s="344">
        <v>-22.5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137499</v>
      </c>
      <c r="AP41" s="342">
        <v>19855</v>
      </c>
      <c r="AQ41" s="343">
        <v>38314</v>
      </c>
      <c r="AR41" s="344">
        <v>-48.2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1331623</v>
      </c>
      <c r="AN51" s="364">
        <v>183318</v>
      </c>
      <c r="AO51" s="365">
        <v>79.3</v>
      </c>
      <c r="AP51" s="366">
        <v>175675</v>
      </c>
      <c r="AQ51" s="367">
        <v>0.6</v>
      </c>
      <c r="AR51" s="368">
        <v>78.7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507190</v>
      </c>
      <c r="AN52" s="372">
        <v>69822</v>
      </c>
      <c r="AO52" s="373">
        <v>46.3</v>
      </c>
      <c r="AP52" s="374">
        <v>87698</v>
      </c>
      <c r="AQ52" s="375">
        <v>10</v>
      </c>
      <c r="AR52" s="376">
        <v>36.299999999999997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743910</v>
      </c>
      <c r="AN53" s="364">
        <v>103335</v>
      </c>
      <c r="AO53" s="365">
        <v>-43.6</v>
      </c>
      <c r="AP53" s="366">
        <v>162193</v>
      </c>
      <c r="AQ53" s="367">
        <v>-7.7</v>
      </c>
      <c r="AR53" s="368">
        <v>-35.9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269029</v>
      </c>
      <c r="AN54" s="372">
        <v>37370</v>
      </c>
      <c r="AO54" s="373">
        <v>-46.5</v>
      </c>
      <c r="AP54" s="374">
        <v>79985</v>
      </c>
      <c r="AQ54" s="375">
        <v>-8.8000000000000007</v>
      </c>
      <c r="AR54" s="376">
        <v>-37.700000000000003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1544187</v>
      </c>
      <c r="AN55" s="364">
        <v>216667</v>
      </c>
      <c r="AO55" s="365">
        <v>109.7</v>
      </c>
      <c r="AP55" s="366">
        <v>168868</v>
      </c>
      <c r="AQ55" s="367">
        <v>4.0999999999999996</v>
      </c>
      <c r="AR55" s="368">
        <v>105.6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441909</v>
      </c>
      <c r="AN56" s="372">
        <v>62005</v>
      </c>
      <c r="AO56" s="373">
        <v>65.900000000000006</v>
      </c>
      <c r="AP56" s="374">
        <v>79360</v>
      </c>
      <c r="AQ56" s="375">
        <v>-0.8</v>
      </c>
      <c r="AR56" s="376">
        <v>66.7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1069535</v>
      </c>
      <c r="AN57" s="364">
        <v>152703</v>
      </c>
      <c r="AO57" s="365">
        <v>-29.5</v>
      </c>
      <c r="AP57" s="366">
        <v>202870</v>
      </c>
      <c r="AQ57" s="367">
        <v>20.100000000000001</v>
      </c>
      <c r="AR57" s="368">
        <v>-49.6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217369</v>
      </c>
      <c r="AN58" s="372">
        <v>31035</v>
      </c>
      <c r="AO58" s="373">
        <v>-49.9</v>
      </c>
      <c r="AP58" s="374">
        <v>79735</v>
      </c>
      <c r="AQ58" s="375">
        <v>0.5</v>
      </c>
      <c r="AR58" s="376">
        <v>-50.4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1123118</v>
      </c>
      <c r="AN59" s="364">
        <v>162183</v>
      </c>
      <c r="AO59" s="365">
        <v>6.2</v>
      </c>
      <c r="AP59" s="366">
        <v>167497</v>
      </c>
      <c r="AQ59" s="367">
        <v>-17.399999999999999</v>
      </c>
      <c r="AR59" s="368">
        <v>23.6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301097</v>
      </c>
      <c r="AN60" s="372">
        <v>43480</v>
      </c>
      <c r="AO60" s="373">
        <v>40.1</v>
      </c>
      <c r="AP60" s="374">
        <v>82571</v>
      </c>
      <c r="AQ60" s="375">
        <v>3.6</v>
      </c>
      <c r="AR60" s="376">
        <v>36.5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1162475</v>
      </c>
      <c r="AN61" s="379">
        <v>163641</v>
      </c>
      <c r="AO61" s="380">
        <v>24.4</v>
      </c>
      <c r="AP61" s="381">
        <v>175421</v>
      </c>
      <c r="AQ61" s="382">
        <v>-0.1</v>
      </c>
      <c r="AR61" s="368">
        <v>24.5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347319</v>
      </c>
      <c r="AN62" s="372">
        <v>48742</v>
      </c>
      <c r="AO62" s="373">
        <v>11.2</v>
      </c>
      <c r="AP62" s="374">
        <v>81870</v>
      </c>
      <c r="AQ62" s="375">
        <v>0.9</v>
      </c>
      <c r="AR62" s="376">
        <v>10.3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xbPzGr4EraPmTRDc/klQM0FYyISTu09y/yOPGmlzolGulgC2RgoRWbgP34KCgO1THN+t8tMtLrmpIOfMbfczA==" saltValue="iZOaAeuAcN2tQ4XeVQG6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54Vbjpyc0Pn16LnQR0hPtXsCO5kmNSYNeYFkChSFgqRTZHOQb/0SF00PijJ0RKnpw6hBeu3acRwGJWnGBp2g==" saltValue="IqJDHvBtCsUj+SpGgFHk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WWBYxeqFQhhFqDfxEDNjIlU2A8v89iJ2ne9CacmACoFNVXNK0iCLzJNhYMGlnwYZDJNK7KtOb14Cpdm9u+5NQ==" saltValue="Tw0PrdLkQ3F9s8OKxNRJ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29.55</v>
      </c>
      <c r="G47" s="12">
        <v>29.24</v>
      </c>
      <c r="H47" s="12">
        <v>29.37</v>
      </c>
      <c r="I47" s="12">
        <v>26.49</v>
      </c>
      <c r="J47" s="13">
        <v>21.51</v>
      </c>
    </row>
    <row r="48" spans="2:10" ht="57.75" customHeight="1" x14ac:dyDescent="0.15">
      <c r="B48" s="14"/>
      <c r="C48" s="1196" t="s">
        <v>4</v>
      </c>
      <c r="D48" s="1196"/>
      <c r="E48" s="1197"/>
      <c r="F48" s="15">
        <v>3.51</v>
      </c>
      <c r="G48" s="16">
        <v>3.79</v>
      </c>
      <c r="H48" s="16">
        <v>3.94</v>
      </c>
      <c r="I48" s="16">
        <v>2.97</v>
      </c>
      <c r="J48" s="17">
        <v>2.2200000000000002</v>
      </c>
    </row>
    <row r="49" spans="2:10" ht="57.75" customHeight="1" thickBot="1" x14ac:dyDescent="0.2">
      <c r="B49" s="18"/>
      <c r="C49" s="1198" t="s">
        <v>5</v>
      </c>
      <c r="D49" s="1198"/>
      <c r="E49" s="1199"/>
      <c r="F49" s="19">
        <v>0.08</v>
      </c>
      <c r="G49" s="20">
        <v>0.36</v>
      </c>
      <c r="H49" s="20">
        <v>0.28000000000000003</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hVQQqchu0ktngJxrkijKnNWZ+Zln9+BVlDcJNiC7ku1SVhAu+dZNPHordvIKMxvhcNNw+8AJaGEs6xmRH6K9w==" saltValue="OERRhvGmfRfuH8qkVys8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2020-02-10T02:01:40Z</dcterms:created>
  <dcterms:modified xsi:type="dcterms:W3CDTF">2020-09-24T08:01:03Z</dcterms:modified>
  <cp:category/>
</cp:coreProperties>
</file>