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s-htgl10b\sgroup\総務課\財務係\neo\06財政状況\06財政状況資料集\Ｈ29\財政状況資料集作業\02 作業\"/>
    </mc:Choice>
  </mc:AlternateContent>
  <xr:revisionPtr revIDLastSave="0" documentId="8_{C6BEA27C-E52D-496F-95D5-4FB91F52C975}" xr6:coauthVersionLast="44" xr6:coauthVersionMax="44" xr10:uidLastSave="{00000000-0000-0000-0000-000000000000}"/>
  <bookViews>
    <workbookView xWindow="105" yWindow="4980" windowWidth="21600" windowHeight="11385" tabRatio="944"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R102" i="12" l="1"/>
  <c r="AU63" i="12"/>
  <c r="AP63" i="12"/>
  <c r="AP23" i="12"/>
  <c r="AA23" i="12"/>
  <c r="V23" i="12"/>
  <c r="Q23"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BE35"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CO34" i="10" l="1"/>
  <c r="CO35" i="10" s="1"/>
</calcChain>
</file>

<file path=xl/sharedStrings.xml><?xml version="1.0" encoding="utf-8"?>
<sst xmlns="http://schemas.openxmlformats.org/spreadsheetml/2006/main" count="1102" uniqueCount="584">
  <si>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</si>
  <si>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</si>
  <si>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</si>
  <si>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</si>
  <si>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</si>
  <si>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</si>
  <si>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</si>
  <si>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</si>
  <si>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</si>
  <si>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</si>
  <si>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</si>
  <si>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</si>
  <si>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</si>
  <si>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</si>
  <si>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</si>
  <si>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</si>
  <si>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</si>
  <si>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</si>
  <si>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</si>
  <si>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</si>
  <si>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</si>
  <si>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</si>
  <si>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</si>
  <si>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</si>
  <si>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</si>
  <si>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</si>
  <si>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</si>
  <si>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</si>
  <si>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</si>
  <si>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</si>
  <si>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</si>
  <si>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</si>
  <si>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</si>
  <si>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</si>
  <si>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</si>
  <si>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</si>
  <si>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</si>
  <si>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</si>
  <si>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</si>
  <si>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</si>
  <si>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</si>
  <si>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</si>
  <si>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</si>
  <si>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</si>
  <si>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</si>
  <si>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</si>
  <si>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</si>
  <si>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</si>
  <si>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</si>
  <si>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</si>
  <si>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</si>
  <si>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</si>
  <si>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</si>
  <si>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</si>
  <si>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</si>
  <si>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</si>
  <si>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</si>
  <si>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</si>
  <si>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</si>
  <si>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</si>
  <si>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</si>
  <si>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</si>
  <si>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</si>
  <si>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</si>
  <si>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</si>
  <si>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</si>
  <si>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</si>
  <si>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</si>
  <si>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</si>
  <si>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</si>
  <si>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</si>
  <si>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</si>
  <si>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</si>
  <si>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</si>
  <si>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</si>
  <si>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</si>
  <si>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</si>
  <si>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</si>
  <si>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</si>
  <si>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</si>
  <si>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</si>
  <si>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</si>
  <si>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</si>
  <si>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</si>
  <si>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</si>
  <si>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</si>
  <si>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</si>
  <si>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</si>
  <si>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</si>
  <si>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</si>
  <si>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</si>
  <si>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</si>
  <si>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鷹栖町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</si>
  <si>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</si>
  <si>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</si>
  <si>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</si>
  <si>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</si>
  <si>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</si>
  <si>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</si>
  <si>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</si>
  <si>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</si>
  <si>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</si>
  <si>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</si>
  <si>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</si>
  <si>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</si>
  <si>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</si>
  <si>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</si>
  <si>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</si>
  <si>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</si>
  <si>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</si>
  <si>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</si>
  <si>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</si>
  <si>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</si>
  <si>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</si>
  <si>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</si>
  <si>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</si>
  <si>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</si>
  <si>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</si>
  <si>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</si>
  <si>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</si>
  <si>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</si>
  <si>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</si>
  <si>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</si>
  <si>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</si>
  <si>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</si>
  <si>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</si>
  <si>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</si>
  <si>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</si>
  <si>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</si>
  <si>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</si>
  <si>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</si>
  <si>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</si>
  <si>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</si>
  <si>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</si>
  <si>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</si>
  <si>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</si>
  <si>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</si>
  <si>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</si>
  <si>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</si>
  <si>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</si>
  <si>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</si>
  <si>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</si>
  <si>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</si>
  <si>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</si>
  <si>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</si>
  <si>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</si>
  <si>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</si>
  <si>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</si>
  <si>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</si>
  <si>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</si>
  <si>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</si>
  <si>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</si>
  <si>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</si>
  <si>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</si>
  <si>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</si>
  <si>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</si>
  <si>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</si>
  <si>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</si>
  <si>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</si>
  <si>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</si>
  <si>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</si>
  <si>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</si>
  <si>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</si>
  <si>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</si>
  <si>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</si>
  <si>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</si>
  <si>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</si>
  <si>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</si>
  <si>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</si>
  <si>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</si>
  <si>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</si>
  <si>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</si>
  <si>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</si>
  <si>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</si>
  <si>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</si>
  <si>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</si>
  <si>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</si>
  <si>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</si>
  <si>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</si>
  <si>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</si>
  <si>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</si>
  <si>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</si>
  <si>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</si>
  <si>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</si>
  <si>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</si>
  <si>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</si>
  <si>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</si>
  <si>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</si>
  <si>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</si>
  <si>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</si>
  <si>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</si>
  <si>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</si>
  <si>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</si>
  <si>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</si>
  <si>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</si>
  <si>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</si>
  <si>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</si>
  <si>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</si>
  <si>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</si>
  <si>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</si>
  <si>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</si>
  <si>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</si>
  <si>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</si>
  <si>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</si>
  <si>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</si>
  <si>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</si>
  <si>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</si>
  <si>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</si>
  <si>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北海道鷹栖町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</si>
  <si>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</si>
  <si>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</si>
  <si>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</si>
  <si>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</si>
  <si>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</si>
  <si>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</si>
  <si>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</si>
  <si>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</si>
  <si>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</si>
  <si>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</si>
  <si>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</si>
  <si>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</si>
  <si>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</si>
  <si>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</si>
  <si>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</si>
  <si>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</si>
  <si>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</si>
  <si>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</si>
  <si>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</si>
  <si>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</si>
  <si>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</si>
  <si>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</si>
  <si>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</si>
  <si>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</si>
  <si>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</si>
  <si>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</si>
  <si>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</si>
  <si>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</si>
  <si>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</si>
  <si>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</si>
  <si>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</si>
  <si>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</si>
  <si>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</si>
  <si>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</si>
  <si>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</si>
  <si>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</si>
  <si>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</si>
  <si>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</si>
  <si>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</si>
  <si>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</si>
  <si>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</si>
  <si>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</si>
  <si>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</si>
  <si>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</si>
  <si>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</si>
  <si>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</si>
  <si>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</si>
  <si>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</si>
  <si>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</si>
  <si>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</si>
  <si>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</si>
  <si>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</si>
  <si>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</si>
  <si>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</si>
  <si>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</si>
  <si>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</si>
  <si>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</si>
  <si>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</si>
  <si>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</si>
  <si>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</si>
  <si>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</si>
  <si>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</si>
  <si>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</si>
  <si>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</si>
  <si>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</si>
  <si>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</si>
  <si>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</si>
  <si>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</si>
  <si>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</si>
  <si>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</si>
  <si>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</si>
  <si>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</si>
  <si>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</si>
  <si>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</si>
  <si>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</si>
  <si>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</si>
  <si>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</si>
  <si>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</si>
  <si>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</si>
  <si>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</si>
  <si>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</si>
  <si>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</si>
  <si>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</si>
  <si>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</si>
  <si>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</si>
  <si>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</si>
  <si>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</si>
  <si>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</si>
  <si>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</si>
  <si>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</si>
  <si>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</si>
  <si>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</si>
  <si>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</si>
  <si>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</si>
  <si>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</si>
  <si>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</si>
  <si>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</si>
  <si>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</si>
  <si>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</si>
  <si>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</si>
  <si>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</si>
  <si>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</si>
  <si>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</si>
  <si>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</si>
  <si>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</si>
  <si>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</si>
  <si>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</si>
  <si>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</si>
  <si>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</si>
  <si>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</si>
  <si>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</si>
  <si>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</si>
  <si>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</si>
  <si>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</si>
  <si>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</si>
  <si>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</si>
  <si>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</si>
  <si>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</si>
  <si>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</si>
  <si>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</si>
  <si>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</si>
  <si>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</si>
  <si>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</si>
  <si>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</si>
  <si>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</si>
  <si>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</si>
  <si>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</si>
  <si>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</si>
  <si>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</si>
  <si>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</si>
  <si>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</si>
  <si>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</si>
  <si>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</si>
  <si>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</si>
  <si>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</si>
  <si>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</si>
  <si>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</si>
  <si>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</si>
  <si>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</si>
  <si>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</si>
  <si>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</si>
  <si>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</si>
  <si>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</si>
  <si>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</si>
  <si>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</si>
  <si>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</si>
  <si>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</si>
  <si>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</si>
  <si>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北海道鷹栖町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</si>
  <si>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</si>
  <si>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</si>
  <si>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</si>
  <si>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</si>
  <si>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</si>
  <si>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</si>
  <si>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</si>
  <si>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</si>
  <si>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</si>
  <si>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</si>
  <si>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</si>
  <si>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</si>
  <si>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</si>
  <si>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</si>
  <si>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</si>
  <si>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</si>
  <si>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</si>
  <si>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</si>
  <si>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</si>
  <si>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</si>
  <si>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上川町村等公平委員会特別会計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</si>
  <si>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</si>
  <si>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</si>
  <si>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</si>
  <si>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</si>
  <si>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</si>
  <si>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</si>
  <si>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</si>
  <si>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</si>
  <si>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</si>
  <si>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</si>
  <si>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</si>
  <si>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</si>
  <si>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</si>
  <si>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</si>
  <si>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</si>
  <si>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</si>
  <si>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</si>
  <si>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</si>
  <si>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</si>
  <si>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</si>
  <si>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</si>
  <si>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</si>
  <si>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</si>
  <si>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</si>
  <si>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</si>
  <si>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</si>
  <si>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</si>
  <si>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</si>
  <si>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</si>
  <si>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</si>
  <si>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</si>
  <si>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</si>
  <si>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</si>
  <si>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</si>
  <si>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</si>
  <si>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</si>
  <si>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</si>
  <si>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</si>
  <si>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</si>
  <si>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</si>
  <si>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</si>
  <si>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</si>
  <si>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</si>
  <si>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</si>
  <si>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</si>
  <si>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</si>
  <si>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</si>
  <si>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</si>
  <si>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</si>
  <si>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</si>
  <si>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</si>
  <si>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</si>
  <si>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</si>
  <si>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</si>
  <si>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</si>
  <si>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</si>
  <si>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</si>
  <si>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</si>
  <si>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</si>
  <si>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</si>
  <si>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</si>
  <si>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</si>
  <si>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</si>
  <si>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</si>
  <si>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</si>
  <si>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</si>
  <si>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</si>
  <si>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</si>
  <si>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</si>
  <si>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</si>
  <si>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</si>
  <si>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</si>
  <si>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</si>
  <si>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</si>
  <si>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</si>
  <si>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</si>
  <si>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</si>
  <si>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</si>
  <si>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</si>
  <si>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</si>
  <si>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</si>
  <si>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</si>
  <si>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</si>
  <si>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</si>
  <si>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</si>
  <si>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</si>
  <si>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</si>
  <si>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</si>
  <si>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</si>
  <si>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</si>
  <si>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</si>
  <si>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</si>
  <si>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</si>
  <si>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</si>
  <si>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</si>
  <si>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</si>
  <si>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</si>
  <si>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</si>
  <si>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</si>
  <si>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</si>
  <si>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</si>
  <si>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</si>
  <si>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</si>
  <si>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</si>
  <si>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</si>
  <si>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</si>
  <si>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</si>
  <si>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</si>
  <si>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</si>
  <si>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</si>
  <si>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</si>
  <si>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</si>
  <si>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</si>
  <si>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</si>
  <si>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</si>
  <si>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</si>
  <si>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</si>
  <si>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</si>
  <si>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</si>
  <si>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</si>
  <si>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</si>
  <si>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</si>
  <si>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</si>
  <si>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</si>
  <si>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</si>
  <si>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</si>
  <si>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</si>
  <si>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</si>
  <si>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</si>
  <si>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</si>
  <si>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</si>
  <si>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</si>
  <si>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</si>
  <si>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</si>
  <si>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</si>
  <si>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</si>
  <si>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</si>
  <si>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</si>
  <si>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</si>
  <si>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</si>
  <si>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</si>
  <si>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</si>
  <si>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</si>
  <si>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</si>
  <si>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</si>
  <si>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</si>
  <si>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</si>
  <si>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</si>
  <si>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</si>
  <si>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</si>
  <si>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</si>
  <si>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</si>
  <si>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</si>
  <si>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</si>
  <si>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</si>
  <si>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</si>
  <si>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</si>
  <si>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</si>
  <si>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</si>
  <si>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</si>
  <si>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</si>
  <si>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</si>
  <si>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</si>
  <si>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</si>
  <si>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</si>
  <si>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</si>
  <si>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</si>
  <si>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</si>
  <si>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</si>
  <si>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</si>
  <si>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</si>
  <si>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</si>
  <si>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1.00</t>
  </si>
  <si>
    <t>▲ 3.89</t>
  </si>
  <si>
    <t>水道事業会計</t>
  </si>
  <si>
    <t>一般会計</t>
  </si>
  <si>
    <t>国民健康保険（事業勘定）特別会計</t>
  </si>
  <si>
    <t>介護保険特別会計</t>
  </si>
  <si>
    <t>公共下水道事業特別会計</t>
  </si>
  <si>
    <t>後期高齢者医療特別会計</t>
  </si>
  <si>
    <t>上川町村等公平委員会特別会計</t>
  </si>
  <si>
    <t>その他会計（赤字）</t>
  </si>
  <si>
    <t>その他会計（黒字）</t>
  </si>
  <si>
    <t>-</t>
    <phoneticPr fontId="2"/>
  </si>
  <si>
    <t>上川教育研修センター組合</t>
    <rPh sb="0" eb="2">
      <t>カミカワ</t>
    </rPh>
    <rPh sb="2" eb="4">
      <t>キョウイク</t>
    </rPh>
    <rPh sb="4" eb="6">
      <t>ケンシュウ</t>
    </rPh>
    <rPh sb="10" eb="12">
      <t>クミアイ</t>
    </rPh>
    <phoneticPr fontId="2"/>
  </si>
  <si>
    <t>上川広域滞納整理機構</t>
    <rPh sb="0" eb="2">
      <t>カミカワ</t>
    </rPh>
    <rPh sb="2" eb="4">
      <t>コウイキ</t>
    </rPh>
    <rPh sb="4" eb="6">
      <t>タイノウ</t>
    </rPh>
    <rPh sb="6" eb="8">
      <t>セイリ</t>
    </rPh>
    <rPh sb="8" eb="10">
      <t>キコウ</t>
    </rPh>
    <phoneticPr fontId="2"/>
  </si>
  <si>
    <t>鷹栖町土地開発公社</t>
    <rPh sb="0" eb="3">
      <t>タカスチョウ</t>
    </rPh>
    <rPh sb="3" eb="5">
      <t>トチ</t>
    </rPh>
    <rPh sb="5" eb="7">
      <t>カイハツ</t>
    </rPh>
    <rPh sb="7" eb="9">
      <t>コウシャ</t>
    </rPh>
    <phoneticPr fontId="2"/>
  </si>
  <si>
    <t>鷹栖町農業振興公社</t>
    <rPh sb="0" eb="3">
      <t>タカスチョウ</t>
    </rPh>
    <rPh sb="3" eb="5">
      <t>ノウギョウ</t>
    </rPh>
    <rPh sb="5" eb="7">
      <t>シンコウ</t>
    </rPh>
    <rPh sb="7" eb="9">
      <t>コウシャ</t>
    </rPh>
    <phoneticPr fontId="2"/>
  </si>
  <si>
    <t>公共施設修繕等基金</t>
    <rPh sb="0" eb="2">
      <t>コウキョウ</t>
    </rPh>
    <rPh sb="2" eb="4">
      <t>シセツ</t>
    </rPh>
    <rPh sb="4" eb="6">
      <t>シュウゼン</t>
    </rPh>
    <rPh sb="6" eb="7">
      <t>トウ</t>
    </rPh>
    <rPh sb="7" eb="9">
      <t>キキン</t>
    </rPh>
    <phoneticPr fontId="11"/>
  </si>
  <si>
    <t>ふるさとまちづくり応援基金</t>
    <rPh sb="9" eb="11">
      <t>オウエン</t>
    </rPh>
    <rPh sb="11" eb="13">
      <t>キキン</t>
    </rPh>
    <phoneticPr fontId="11"/>
  </si>
  <si>
    <t>地域福祉基金</t>
    <rPh sb="0" eb="2">
      <t>チイキ</t>
    </rPh>
    <rPh sb="2" eb="4">
      <t>フクシ</t>
    </rPh>
    <rPh sb="4" eb="6">
      <t>キキン</t>
    </rPh>
    <phoneticPr fontId="11"/>
  </si>
  <si>
    <t>ふれあい基金</t>
    <rPh sb="4" eb="6">
      <t>キキン</t>
    </rPh>
    <phoneticPr fontId="11"/>
  </si>
  <si>
    <t>文化事業振興基金</t>
    <rPh sb="0" eb="2">
      <t>ブンカ</t>
    </rPh>
    <rPh sb="2" eb="4">
      <t>ジギョウ</t>
    </rPh>
    <rPh sb="4" eb="6">
      <t>シンコウ</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</si>
  <si>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</si>
  <si>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</si>
  <si>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</si>
  <si>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公共施設の老朽化対策に係る地方債の発行により、将来負担比率が増加傾向にある上、有形固定資産減価償却率も類似団体より高く、上昇傾向にある。
　主な要因としては、昭和50年代以降に建設された公共施設等の老朽化によるものであるため、公共施設等総合管理計画に基づき、今後、老朽化対策に積極的に取り組んでいく。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</si>
  <si>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</si>
  <si>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</si>
  <si>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</si>
  <si>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</si>
  <si>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</si>
  <si>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</si>
  <si>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横ばいとなっているが、将来負担比率については上昇傾向にある。将来負担率が上昇している主な要因としては、新たな公共施設の建築事業に際し、地方債の発行額が増えたことが考えられる。これらの地方債の償還は令和２年度から始まり、実質公債費比率が上昇していくことが考えられるため、これまで以上に公債費の適正化に取り組んでいく。</t>
    <rPh sb="126" eb="128">
      <t>レイワ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</si>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</sst>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88" xfId="15" applyNumberFormat="1" applyFont="1" applyFill="1" applyBorder="1" applyAlignment="1" applyProtection="1">
      <alignment horizontal="right" vertical="center" shrinkToFit="1"/>
      <protection locked="0"/>
    </xf>
    <xf numFmtId="177" fontId="29" fillId="8" borderId="149"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30" xfId="15" applyNumberFormat="1" applyFont="1" applyFill="1" applyBorder="1" applyAlignment="1" applyProtection="1">
      <alignment horizontal="left" vertical="center" shrinkToFit="1"/>
      <protection locked="0"/>
    </xf>
    <xf numFmtId="0" fontId="29" fillId="8" borderId="18" xfId="15" applyNumberFormat="1" applyFont="1" applyFill="1" applyBorder="1" applyAlignment="1" applyProtection="1">
      <alignment horizontal="left" vertical="center" shrinkToFit="1"/>
      <protection locked="0"/>
    </xf>
    <xf numFmtId="0" fontId="29" fillId="8" borderId="19"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9"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435344A-2869-49B5-B9B4-0B870C508A6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86B0-4854-9D3B-B4F0C8BEDB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102224</c:v>
                </c:pt>
                <c:pt idx="1">
                  <c:v>183318</c:v>
                </c:pt>
                <c:pt idx="2">
                  <c:v>103335</c:v>
                </c:pt>
                <c:pt idx="3">
                  <c:v>216667</c:v>
                </c:pt>
                <c:pt idx="4">
                  <c:v>152703</c:v>
                </c:pt>
              </c:numCache>
            </c:numRef>
          </c:val>
          <c:smooth val="0"/>
          <c:extLst>
            <c:ext xmlns:c16="http://schemas.microsoft.com/office/drawing/2014/chart" uri="{C3380CC4-5D6E-409C-BE32-E72D297353CC}">
              <c16:uniqueId val="{00000001-86B0-4854-9D3B-B4F0C8BEDB74}"/>
            </c:ext>
          </c:extLst>
        </c:ser>
        <c:dLbls>
          <c:showLegendKey val="0"/>
          <c:showVal val="0"/>
          <c:showCatName val="0"/>
          <c:showSerName val="0"/>
          <c:showPercent val="0"/>
          <c:showBubbleSize val="0"/>
        </c:dLbls>
        <c:marker val="1"/>
        <c:smooth val="0"/>
        <c:axId val="279347184"/>
        <c:axId val="279348360"/>
      </c:lineChart>
      <c:catAx>
        <c:axId val="279347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9348360"/>
        <c:crosses val="autoZero"/>
        <c:auto val="1"/>
        <c:lblAlgn val="ctr"/>
        <c:lblOffset val="100"/>
        <c:tickLblSkip val="1"/>
        <c:tickMarkSkip val="1"/>
        <c:noMultiLvlLbl val="0"/>
      </c:catAx>
      <c:valAx>
        <c:axId val="2793483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9347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3.34</c:v>
                </c:pt>
                <c:pt idx="1">
                  <c:v>3.51</c:v>
                </c:pt>
                <c:pt idx="2">
                  <c:v>3.79</c:v>
                </c:pt>
                <c:pt idx="3">
                  <c:v>3.94</c:v>
                </c:pt>
                <c:pt idx="4">
                  <c:v>2.97</c:v>
                </c:pt>
              </c:numCache>
            </c:numRef>
          </c:val>
          <c:extLst>
            <c:ext xmlns:c16="http://schemas.microsoft.com/office/drawing/2014/chart" uri="{C3380CC4-5D6E-409C-BE32-E72D297353CC}">
              <c16:uniqueId val="{00000000-31BA-44BB-BF5A-A69F6FA20D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28.4</c:v>
                </c:pt>
                <c:pt idx="1">
                  <c:v>29.55</c:v>
                </c:pt>
                <c:pt idx="2">
                  <c:v>29.24</c:v>
                </c:pt>
                <c:pt idx="3">
                  <c:v>29.37</c:v>
                </c:pt>
                <c:pt idx="4">
                  <c:v>26.49</c:v>
                </c:pt>
              </c:numCache>
            </c:numRef>
          </c:val>
          <c:extLst>
            <c:ext xmlns:c16="http://schemas.microsoft.com/office/drawing/2014/chart" uri="{C3380CC4-5D6E-409C-BE32-E72D297353CC}">
              <c16:uniqueId val="{00000001-31BA-44BB-BF5A-A69F6FA20D3C}"/>
            </c:ext>
          </c:extLst>
        </c:ser>
        <c:dLbls>
          <c:showLegendKey val="0"/>
          <c:showVal val="0"/>
          <c:showCatName val="0"/>
          <c:showSerName val="0"/>
          <c:showPercent val="0"/>
          <c:showBubbleSize val="0"/>
        </c:dLbls>
        <c:gapWidth val="250"/>
        <c:overlap val="100"/>
        <c:axId val="279350320"/>
        <c:axId val="279350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c:v>
                </c:pt>
                <c:pt idx="1">
                  <c:v>0.08</c:v>
                </c:pt>
                <c:pt idx="2">
                  <c:v>0.36</c:v>
                </c:pt>
                <c:pt idx="3">
                  <c:v>0.28000000000000003</c:v>
                </c:pt>
                <c:pt idx="4">
                  <c:v>-3.89</c:v>
                </c:pt>
              </c:numCache>
            </c:numRef>
          </c:val>
          <c:smooth val="0"/>
          <c:extLst>
            <c:ext xmlns:c16="http://schemas.microsoft.com/office/drawing/2014/chart" uri="{C3380CC4-5D6E-409C-BE32-E72D297353CC}">
              <c16:uniqueId val="{00000002-31BA-44BB-BF5A-A69F6FA20D3C}"/>
            </c:ext>
          </c:extLst>
        </c:ser>
        <c:dLbls>
          <c:showLegendKey val="0"/>
          <c:showVal val="0"/>
          <c:showCatName val="0"/>
          <c:showSerName val="0"/>
          <c:showPercent val="0"/>
          <c:showBubbleSize val="0"/>
        </c:dLbls>
        <c:marker val="1"/>
        <c:smooth val="0"/>
        <c:axId val="279350320"/>
        <c:axId val="279350712"/>
      </c:lineChart>
      <c:catAx>
        <c:axId val="27935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9350712"/>
        <c:crosses val="autoZero"/>
        <c:auto val="1"/>
        <c:lblAlgn val="ctr"/>
        <c:lblOffset val="100"/>
        <c:tickLblSkip val="1"/>
        <c:tickMarkSkip val="1"/>
        <c:noMultiLvlLbl val="0"/>
      </c:catAx>
      <c:valAx>
        <c:axId val="279350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35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C8-4814-B9D3-9AEFE8932A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C8-4814-B9D3-9AEFE8932A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C8-4814-B9D3-9AEFE8932A54}"/>
            </c:ext>
          </c:extLst>
        </c:ser>
        <c:ser>
          <c:idx val="3"/>
          <c:order val="3"/>
          <c:tx>
            <c:strRef>
              <c:f>データシート!$A$30</c:f>
              <c:strCache>
                <c:ptCount val="1"/>
                <c:pt idx="0">
                  <c:v>上川町村等公平委員会特別会計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E9C8-4814-B9D3-9AEFE8932A5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4-E9C8-4814-B9D3-9AEFE8932A5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0.04</c:v>
                </c:pt>
                <c:pt idx="4">
                  <c:v>#N/A</c:v>
                </c:pt>
                <c:pt idx="5">
                  <c:v>0.14000000000000001</c:v>
                </c:pt>
                <c:pt idx="6">
                  <c:v>#N/A</c:v>
                </c:pt>
                <c:pt idx="7">
                  <c:v>0.14000000000000001</c:v>
                </c:pt>
                <c:pt idx="8">
                  <c:v>#N/A</c:v>
                </c:pt>
                <c:pt idx="9">
                  <c:v>0.16</c:v>
                </c:pt>
              </c:numCache>
            </c:numRef>
          </c:val>
          <c:extLst>
            <c:ext xmlns:c16="http://schemas.microsoft.com/office/drawing/2014/chart" uri="{C3380CC4-5D6E-409C-BE32-E72D297353CC}">
              <c16:uniqueId val="{00000005-E9C8-4814-B9D3-9AEFE8932A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0.68</c:v>
                </c:pt>
                <c:pt idx="4">
                  <c:v>#N/A</c:v>
                </c:pt>
                <c:pt idx="5">
                  <c:v>0.91</c:v>
                </c:pt>
                <c:pt idx="6">
                  <c:v>#N/A</c:v>
                </c:pt>
                <c:pt idx="7">
                  <c:v>0.3</c:v>
                </c:pt>
                <c:pt idx="8">
                  <c:v>#N/A</c:v>
                </c:pt>
                <c:pt idx="9">
                  <c:v>0.6</c:v>
                </c:pt>
              </c:numCache>
            </c:numRef>
          </c:val>
          <c:extLst>
            <c:ext xmlns:c16="http://schemas.microsoft.com/office/drawing/2014/chart" uri="{C3380CC4-5D6E-409C-BE32-E72D297353CC}">
              <c16:uniqueId val="{00000006-E9C8-4814-B9D3-9AEFE8932A54}"/>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c:v>
                </c:pt>
                <c:pt idx="2">
                  <c:v>#N/A</c:v>
                </c:pt>
                <c:pt idx="3">
                  <c:v>7.0000000000000007E-2</c:v>
                </c:pt>
                <c:pt idx="4">
                  <c:v>#N/A</c:v>
                </c:pt>
                <c:pt idx="5">
                  <c:v>0.12</c:v>
                </c:pt>
                <c:pt idx="6">
                  <c:v>#N/A</c:v>
                </c:pt>
                <c:pt idx="7">
                  <c:v>0.16</c:v>
                </c:pt>
                <c:pt idx="8">
                  <c:v>#N/A</c:v>
                </c:pt>
                <c:pt idx="9">
                  <c:v>1.0900000000000001</c:v>
                </c:pt>
              </c:numCache>
            </c:numRef>
          </c:val>
          <c:extLst>
            <c:ext xmlns:c16="http://schemas.microsoft.com/office/drawing/2014/chart" uri="{C3380CC4-5D6E-409C-BE32-E72D297353CC}">
              <c16:uniqueId val="{00000007-E9C8-4814-B9D3-9AEFE8932A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3.31</c:v>
                </c:pt>
                <c:pt idx="2">
                  <c:v>#N/A</c:v>
                </c:pt>
                <c:pt idx="3">
                  <c:v>3.47</c:v>
                </c:pt>
                <c:pt idx="4">
                  <c:v>#N/A</c:v>
                </c:pt>
                <c:pt idx="5">
                  <c:v>3.77</c:v>
                </c:pt>
                <c:pt idx="6">
                  <c:v>#N/A</c:v>
                </c:pt>
                <c:pt idx="7">
                  <c:v>3.93</c:v>
                </c:pt>
                <c:pt idx="8">
                  <c:v>#N/A</c:v>
                </c:pt>
                <c:pt idx="9">
                  <c:v>2.96</c:v>
                </c:pt>
              </c:numCache>
            </c:numRef>
          </c:val>
          <c:extLst>
            <c:ext xmlns:c16="http://schemas.microsoft.com/office/drawing/2014/chart" uri="{C3380CC4-5D6E-409C-BE32-E72D297353CC}">
              <c16:uniqueId val="{00000008-E9C8-4814-B9D3-9AEFE8932A5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4.79</c:v>
                </c:pt>
                <c:pt idx="2">
                  <c:v>#N/A</c:v>
                </c:pt>
                <c:pt idx="3">
                  <c:v>5.56</c:v>
                </c:pt>
                <c:pt idx="4">
                  <c:v>#N/A</c:v>
                </c:pt>
                <c:pt idx="5">
                  <c:v>5.93</c:v>
                </c:pt>
                <c:pt idx="6">
                  <c:v>#N/A</c:v>
                </c:pt>
                <c:pt idx="7">
                  <c:v>6.92</c:v>
                </c:pt>
                <c:pt idx="8">
                  <c:v>#N/A</c:v>
                </c:pt>
                <c:pt idx="9">
                  <c:v>6.27</c:v>
                </c:pt>
              </c:numCache>
            </c:numRef>
          </c:val>
          <c:extLst>
            <c:ext xmlns:c16="http://schemas.microsoft.com/office/drawing/2014/chart" uri="{C3380CC4-5D6E-409C-BE32-E72D297353CC}">
              <c16:uniqueId val="{00000009-E9C8-4814-B9D3-9AEFE8932A54}"/>
            </c:ext>
          </c:extLst>
        </c:ser>
        <c:dLbls>
          <c:showLegendKey val="0"/>
          <c:showVal val="0"/>
          <c:showCatName val="0"/>
          <c:showSerName val="0"/>
          <c:showPercent val="0"/>
          <c:showBubbleSize val="0"/>
        </c:dLbls>
        <c:gapWidth val="150"/>
        <c:overlap val="100"/>
        <c:axId val="315914824"/>
        <c:axId val="315915216"/>
      </c:barChart>
      <c:catAx>
        <c:axId val="31591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915216"/>
        <c:crosses val="autoZero"/>
        <c:auto val="1"/>
        <c:lblAlgn val="ctr"/>
        <c:lblOffset val="100"/>
        <c:tickLblSkip val="1"/>
        <c:tickMarkSkip val="1"/>
        <c:noMultiLvlLbl val="0"/>
      </c:catAx>
      <c:valAx>
        <c:axId val="31591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914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521</c:v>
                </c:pt>
                <c:pt idx="5">
                  <c:v>536</c:v>
                </c:pt>
                <c:pt idx="8">
                  <c:v>526</c:v>
                </c:pt>
                <c:pt idx="11">
                  <c:v>524</c:v>
                </c:pt>
                <c:pt idx="14">
                  <c:v>558</c:v>
                </c:pt>
              </c:numCache>
            </c:numRef>
          </c:val>
          <c:extLst>
            <c:ext xmlns:c16="http://schemas.microsoft.com/office/drawing/2014/chart" uri="{C3380CC4-5D6E-409C-BE32-E72D297353CC}">
              <c16:uniqueId val="{00000000-7C93-47EF-8EB1-B3EBA2572A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93-47EF-8EB1-B3EBA2572A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2-7C93-47EF-8EB1-B3EBA2572A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93-47EF-8EB1-B3EBA2572A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70</c:v>
                </c:pt>
                <c:pt idx="3">
                  <c:v>69</c:v>
                </c:pt>
                <c:pt idx="6">
                  <c:v>81</c:v>
                </c:pt>
                <c:pt idx="9">
                  <c:v>84</c:v>
                </c:pt>
                <c:pt idx="12">
                  <c:v>80</c:v>
                </c:pt>
              </c:numCache>
            </c:numRef>
          </c:val>
          <c:extLst>
            <c:ext xmlns:c16="http://schemas.microsoft.com/office/drawing/2014/chart" uri="{C3380CC4-5D6E-409C-BE32-E72D297353CC}">
              <c16:uniqueId val="{00000004-7C93-47EF-8EB1-B3EBA2572A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93-47EF-8EB1-B3EBA2572A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93-47EF-8EB1-B3EBA2572A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755</c:v>
                </c:pt>
                <c:pt idx="3">
                  <c:v>655</c:v>
                </c:pt>
                <c:pt idx="6">
                  <c:v>632</c:v>
                </c:pt>
                <c:pt idx="9">
                  <c:v>629</c:v>
                </c:pt>
                <c:pt idx="12">
                  <c:v>630</c:v>
                </c:pt>
              </c:numCache>
            </c:numRef>
          </c:val>
          <c:extLst>
            <c:ext xmlns:c16="http://schemas.microsoft.com/office/drawing/2014/chart" uri="{C3380CC4-5D6E-409C-BE32-E72D297353CC}">
              <c16:uniqueId val="{00000007-7C93-47EF-8EB1-B3EBA2572A0E}"/>
            </c:ext>
          </c:extLst>
        </c:ser>
        <c:dLbls>
          <c:showLegendKey val="0"/>
          <c:showVal val="0"/>
          <c:showCatName val="0"/>
          <c:showSerName val="0"/>
          <c:showPercent val="0"/>
          <c:showBubbleSize val="0"/>
        </c:dLbls>
        <c:gapWidth val="100"/>
        <c:overlap val="100"/>
        <c:axId val="315916000"/>
        <c:axId val="315916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306</c:v>
                </c:pt>
                <c:pt idx="2">
                  <c:v>#N/A</c:v>
                </c:pt>
                <c:pt idx="3">
                  <c:v>#N/A</c:v>
                </c:pt>
                <c:pt idx="4">
                  <c:v>189</c:v>
                </c:pt>
                <c:pt idx="5">
                  <c:v>#N/A</c:v>
                </c:pt>
                <c:pt idx="6">
                  <c:v>#N/A</c:v>
                </c:pt>
                <c:pt idx="7">
                  <c:v>188</c:v>
                </c:pt>
                <c:pt idx="8">
                  <c:v>#N/A</c:v>
                </c:pt>
                <c:pt idx="9">
                  <c:v>#N/A</c:v>
                </c:pt>
                <c:pt idx="10">
                  <c:v>190</c:v>
                </c:pt>
                <c:pt idx="11">
                  <c:v>#N/A</c:v>
                </c:pt>
                <c:pt idx="12">
                  <c:v>#N/A</c:v>
                </c:pt>
                <c:pt idx="13">
                  <c:v>153</c:v>
                </c:pt>
                <c:pt idx="14">
                  <c:v>#N/A</c:v>
                </c:pt>
              </c:numCache>
            </c:numRef>
          </c:val>
          <c:smooth val="0"/>
          <c:extLst>
            <c:ext xmlns:c16="http://schemas.microsoft.com/office/drawing/2014/chart" uri="{C3380CC4-5D6E-409C-BE32-E72D297353CC}">
              <c16:uniqueId val="{00000008-7C93-47EF-8EB1-B3EBA2572A0E}"/>
            </c:ext>
          </c:extLst>
        </c:ser>
        <c:dLbls>
          <c:showLegendKey val="0"/>
          <c:showVal val="0"/>
          <c:showCatName val="0"/>
          <c:showSerName val="0"/>
          <c:showPercent val="0"/>
          <c:showBubbleSize val="0"/>
        </c:dLbls>
        <c:marker val="1"/>
        <c:smooth val="0"/>
        <c:axId val="315916000"/>
        <c:axId val="315916392"/>
      </c:lineChart>
      <c:catAx>
        <c:axId val="31591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916392"/>
        <c:crosses val="autoZero"/>
        <c:auto val="1"/>
        <c:lblAlgn val="ctr"/>
        <c:lblOffset val="100"/>
        <c:tickLblSkip val="1"/>
        <c:tickMarkSkip val="1"/>
        <c:noMultiLvlLbl val="0"/>
      </c:catAx>
      <c:valAx>
        <c:axId val="315916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91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4473</c:v>
                </c:pt>
                <c:pt idx="5">
                  <c:v>4588</c:v>
                </c:pt>
                <c:pt idx="8">
                  <c:v>4588</c:v>
                </c:pt>
                <c:pt idx="11">
                  <c:v>4675</c:v>
                </c:pt>
                <c:pt idx="14">
                  <c:v>4738</c:v>
                </c:pt>
              </c:numCache>
            </c:numRef>
          </c:val>
          <c:extLst>
            <c:ext xmlns:c16="http://schemas.microsoft.com/office/drawing/2014/chart" uri="{C3380CC4-5D6E-409C-BE32-E72D297353CC}">
              <c16:uniqueId val="{00000000-DB72-40B1-8474-7687E61266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732</c:v>
                </c:pt>
                <c:pt idx="5">
                  <c:v>671</c:v>
                </c:pt>
                <c:pt idx="8">
                  <c:v>628</c:v>
                </c:pt>
                <c:pt idx="11">
                  <c:v>707</c:v>
                </c:pt>
                <c:pt idx="14">
                  <c:v>625</c:v>
                </c:pt>
              </c:numCache>
            </c:numRef>
          </c:val>
          <c:extLst>
            <c:ext xmlns:c16="http://schemas.microsoft.com/office/drawing/2014/chart" uri="{C3380CC4-5D6E-409C-BE32-E72D297353CC}">
              <c16:uniqueId val="{00000001-DB72-40B1-8474-7687E61266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2072</c:v>
                </c:pt>
                <c:pt idx="5">
                  <c:v>1989</c:v>
                </c:pt>
                <c:pt idx="8">
                  <c:v>2041</c:v>
                </c:pt>
                <c:pt idx="11">
                  <c:v>2088</c:v>
                </c:pt>
                <c:pt idx="14">
                  <c:v>2007</c:v>
                </c:pt>
              </c:numCache>
            </c:numRef>
          </c:val>
          <c:extLst>
            <c:ext xmlns:c16="http://schemas.microsoft.com/office/drawing/2014/chart" uri="{C3380CC4-5D6E-409C-BE32-E72D297353CC}">
              <c16:uniqueId val="{00000002-DB72-40B1-8474-7687E61266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72-40B1-8474-7687E61266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72-40B1-8474-7687E61266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72-40B1-8474-7687E61266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932</c:v>
                </c:pt>
                <c:pt idx="3">
                  <c:v>861</c:v>
                </c:pt>
                <c:pt idx="6">
                  <c:v>819</c:v>
                </c:pt>
                <c:pt idx="9">
                  <c:v>901</c:v>
                </c:pt>
                <c:pt idx="12">
                  <c:v>786</c:v>
                </c:pt>
              </c:numCache>
            </c:numRef>
          </c:val>
          <c:extLst>
            <c:ext xmlns:c16="http://schemas.microsoft.com/office/drawing/2014/chart" uri="{C3380CC4-5D6E-409C-BE32-E72D297353CC}">
              <c16:uniqueId val="{00000006-DB72-40B1-8474-7687E61266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B72-40B1-8474-7687E61266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824</c:v>
                </c:pt>
                <c:pt idx="3">
                  <c:v>774</c:v>
                </c:pt>
                <c:pt idx="6">
                  <c:v>726</c:v>
                </c:pt>
                <c:pt idx="9">
                  <c:v>722</c:v>
                </c:pt>
                <c:pt idx="12">
                  <c:v>776</c:v>
                </c:pt>
              </c:numCache>
            </c:numRef>
          </c:val>
          <c:extLst>
            <c:ext xmlns:c16="http://schemas.microsoft.com/office/drawing/2014/chart" uri="{C3380CC4-5D6E-409C-BE32-E72D297353CC}">
              <c16:uniqueId val="{00000008-DB72-40B1-8474-7687E61266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B72-40B1-8474-7687E61266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5835</c:v>
                </c:pt>
                <c:pt idx="3">
                  <c:v>6061</c:v>
                </c:pt>
                <c:pt idx="6">
                  <c:v>5963</c:v>
                </c:pt>
                <c:pt idx="9">
                  <c:v>6284</c:v>
                </c:pt>
                <c:pt idx="12">
                  <c:v>6303</c:v>
                </c:pt>
              </c:numCache>
            </c:numRef>
          </c:val>
          <c:extLst>
            <c:ext xmlns:c16="http://schemas.microsoft.com/office/drawing/2014/chart" uri="{C3380CC4-5D6E-409C-BE32-E72D297353CC}">
              <c16:uniqueId val="{0000000A-DB72-40B1-8474-7687E6126626}"/>
            </c:ext>
          </c:extLst>
        </c:ser>
        <c:dLbls>
          <c:showLegendKey val="0"/>
          <c:showVal val="0"/>
          <c:showCatName val="0"/>
          <c:showSerName val="0"/>
          <c:showPercent val="0"/>
          <c:showBubbleSize val="0"/>
        </c:dLbls>
        <c:gapWidth val="100"/>
        <c:overlap val="100"/>
        <c:axId val="282943016"/>
        <c:axId val="282943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314</c:v>
                </c:pt>
                <c:pt idx="2">
                  <c:v>#N/A</c:v>
                </c:pt>
                <c:pt idx="3">
                  <c:v>#N/A</c:v>
                </c:pt>
                <c:pt idx="4">
                  <c:v>448</c:v>
                </c:pt>
                <c:pt idx="5">
                  <c:v>#N/A</c:v>
                </c:pt>
                <c:pt idx="6">
                  <c:v>#N/A</c:v>
                </c:pt>
                <c:pt idx="7">
                  <c:v>251</c:v>
                </c:pt>
                <c:pt idx="8">
                  <c:v>#N/A</c:v>
                </c:pt>
                <c:pt idx="9">
                  <c:v>#N/A</c:v>
                </c:pt>
                <c:pt idx="10">
                  <c:v>436</c:v>
                </c:pt>
                <c:pt idx="11">
                  <c:v>#N/A</c:v>
                </c:pt>
                <c:pt idx="12">
                  <c:v>#N/A</c:v>
                </c:pt>
                <c:pt idx="13">
                  <c:v>496</c:v>
                </c:pt>
                <c:pt idx="14">
                  <c:v>#N/A</c:v>
                </c:pt>
              </c:numCache>
            </c:numRef>
          </c:val>
          <c:smooth val="0"/>
          <c:extLst>
            <c:ext xmlns:c16="http://schemas.microsoft.com/office/drawing/2014/chart" uri="{C3380CC4-5D6E-409C-BE32-E72D297353CC}">
              <c16:uniqueId val="{0000000B-DB72-40B1-8474-7687E6126626}"/>
            </c:ext>
          </c:extLst>
        </c:ser>
        <c:dLbls>
          <c:showLegendKey val="0"/>
          <c:showVal val="0"/>
          <c:showCatName val="0"/>
          <c:showSerName val="0"/>
          <c:showPercent val="0"/>
          <c:showBubbleSize val="0"/>
        </c:dLbls>
        <c:marker val="1"/>
        <c:smooth val="0"/>
        <c:axId val="282943016"/>
        <c:axId val="282943408"/>
      </c:lineChart>
      <c:catAx>
        <c:axId val="28294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2943408"/>
        <c:crosses val="autoZero"/>
        <c:auto val="1"/>
        <c:lblAlgn val="ctr"/>
        <c:lblOffset val="100"/>
        <c:tickLblSkip val="1"/>
        <c:tickMarkSkip val="1"/>
        <c:noMultiLvlLbl val="0"/>
      </c:catAx>
      <c:valAx>
        <c:axId val="282943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943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911</c:v>
                </c:pt>
                <c:pt idx="1">
                  <c:v>915</c:v>
                </c:pt>
                <c:pt idx="2">
                  <c:v>824</c:v>
                </c:pt>
              </c:numCache>
            </c:numRef>
          </c:val>
          <c:extLst>
            <c:ext xmlns:c16="http://schemas.microsoft.com/office/drawing/2014/chart" uri="{C3380CC4-5D6E-409C-BE32-E72D297353CC}">
              <c16:uniqueId val="{00000000-DCEF-4861-AE87-2A9447F6A6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88</c:v>
                </c:pt>
                <c:pt idx="1">
                  <c:v>114</c:v>
                </c:pt>
                <c:pt idx="2">
                  <c:v>173</c:v>
                </c:pt>
              </c:numCache>
            </c:numRef>
          </c:val>
          <c:extLst>
            <c:ext xmlns:c16="http://schemas.microsoft.com/office/drawing/2014/chart" uri="{C3380CC4-5D6E-409C-BE32-E72D297353CC}">
              <c16:uniqueId val="{00000001-DCEF-4861-AE87-2A9447F6A6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938</c:v>
                </c:pt>
                <c:pt idx="1">
                  <c:v>943</c:v>
                </c:pt>
                <c:pt idx="2">
                  <c:v>882</c:v>
                </c:pt>
              </c:numCache>
            </c:numRef>
          </c:val>
          <c:extLst>
            <c:ext xmlns:c16="http://schemas.microsoft.com/office/drawing/2014/chart" uri="{C3380CC4-5D6E-409C-BE32-E72D297353CC}">
              <c16:uniqueId val="{00000002-DCEF-4861-AE87-2A9447F6A6DB}"/>
            </c:ext>
          </c:extLst>
        </c:ser>
        <c:dLbls>
          <c:showLegendKey val="0"/>
          <c:showVal val="0"/>
          <c:showCatName val="0"/>
          <c:showSerName val="0"/>
          <c:showPercent val="0"/>
          <c:showBubbleSize val="0"/>
        </c:dLbls>
        <c:gapWidth val="120"/>
        <c:overlap val="100"/>
        <c:axId val="282944584"/>
        <c:axId val="282944976"/>
      </c:barChart>
      <c:catAx>
        <c:axId val="282944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2944976"/>
        <c:crosses val="autoZero"/>
        <c:auto val="1"/>
        <c:lblAlgn val="ctr"/>
        <c:lblOffset val="100"/>
        <c:tickLblSkip val="1"/>
        <c:tickMarkSkip val="1"/>
        <c:noMultiLvlLbl val="0"/>
      </c:catAx>
      <c:valAx>
        <c:axId val="282944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2944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{3A7BE280-A43C-4968-B748-FE4F9B976E9C}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B89-40AE-B181-11F5719BE5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{D5CD2D7A-45B9-4CCD-A986-DE6073313D93}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89-40AE-B181-11F5719BE5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{0705893E-1101-4E54-B37D-5707C15A8EA2}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89-40AE-B181-11F5719BE5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{A1C605EF-657E-4A3A-AAC4-2A58B0A66F78}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89-40AE-B181-11F5719BE5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{2E92D33F-DEDE-4E94-B551-05BB9A7C0AC9}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89-40AE-B181-11F5719BE5F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{CEE74A3D-405F-4289-AD6A-7EC32086409B}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B89-40AE-B181-11F5719BE5F2}"/>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{F1F8E210-0314-411A-BC85-4C01203060DF}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B89-40AE-B181-11F5719BE5F2}"/>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{62C2F5BE-AB4B-4820-A084-F387BFA3F1A3}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B89-40AE-B181-11F5719BE5F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{197C1A59-DF8E-4478-9E2A-6227C6417298}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B89-40AE-B181-11F5719BE5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63.5</c:v>
                </c:pt>
                <c:pt idx="24">
                  <c:v>64.5</c:v>
                </c:pt>
              </c:numCache>
            </c:numRef>
          </c:xVal>
          <c:yVal>
            <c:numRef>
              <c:f>公会計指標分析・財政指標組合せ分析表!$BP$51:$DC$51</c:f>
              <c:numCache>
                <c:formatCode>#,##0.0;"▲ "#,##0.0</c:formatCode>
                <c:ptCount val="40"/>
                <c:pt idx="16">
                  <c:v>9.4</c:v>
                </c:pt>
                <c:pt idx="24">
                  <c:v>16.399999999999999</c:v>
                </c:pt>
              </c:numCache>
            </c:numRef>
          </c:yVal>
          <c:smooth val="0"/>
          <c:extLst>
            <c:ext xmlns:c16="http://schemas.microsoft.com/office/drawing/2014/chart" uri="{C3380CC4-5D6E-409C-BE32-E72D297353CC}">
              <c16:uniqueId val="{00000009-7B89-40AE-B181-11F5719BE5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{506E58A5-839F-4D6E-9DDA-27FCA4D1661C}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B89-40AE-B181-11F5719BE5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{FFDEDE1A-60C6-412F-9D31-2E436CA40804}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89-40AE-B181-11F5719BE5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{4880CAA5-58AC-4D69-B839-9DEC8393BE42}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89-40AE-B181-11F5719BE5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{8E395B42-0F30-4857-8926-75C6343472DC}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89-40AE-B181-11F5719BE5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{13E1AA8C-4864-44FF-B54E-B25202D15C15}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89-40AE-B181-11F5719BE5F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{E7B60991-1C3C-474D-836C-1AFA30DD6807}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B89-40AE-B181-11F5719BE5F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{0811EA82-D34A-4F9B-9CD9-645FDBF8225B}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B89-40AE-B181-11F5719BE5F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{A96590CA-C3A4-4FC3-8B11-AE50AE60E77A}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B89-40AE-B181-11F5719BE5F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{61E5634B-C35E-4F5A-9D3F-A532C4B79CA4}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B89-40AE-B181-11F5719BE5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7B89-40AE-B181-11F5719BE5F2}"/>
            </c:ext>
          </c:extLst>
        </c:ser>
        <c:dLbls>
          <c:showLegendKey val="0"/>
          <c:showVal val="1"/>
          <c:showCatName val="0"/>
          <c:showSerName val="0"/>
          <c:showPercent val="0"/>
          <c:showBubbleSize val="0"/>
        </c:dLbls>
        <c:axId val="46179840"/>
        <c:axId val="46181760"/>
      </c:scatterChart>
      <c:valAx>
        <c:axId val="46179840"/>
        <c:scaling>
          <c:orientation val="minMax"/>
          <c:max val="65.3"/>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{F60CDD46-3E90-4F05-B73C-FCE5ECAB10D1}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919-4736-A851-8582139C3A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{6A34B10D-4C82-4CBA-9F6D-FFCC51D9AEC4}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19-4736-A851-8582139C3A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{7FAD63FE-C2CE-4CF6-846A-E6862D687501}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19-4736-A851-8582139C3A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{01448E93-E2EE-4408-9E51-113C055E2FCD}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19-4736-A851-8582139C3A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{D5D32769-2DC2-4885-9144-1F039804470A}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19-4736-A851-8582139C3AC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{2D6838DD-4AAF-4A57-AFF9-2FABBCC1B44F}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919-4736-A851-8582139C3AC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{D8A68181-8D92-423C-B5B4-F6572C3B1074}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919-4736-A851-8582139C3AC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{0A6420F6-0B46-4A12-8C86-9419122CE7D6}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919-4736-A851-8582139C3AC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{A3213370-CDD6-445D-B99A-966E66DCC1CE}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919-4736-A851-8582139C3A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10</c:v>
                </c:pt>
                <c:pt idx="16">
                  <c:v>8.4</c:v>
                </c:pt>
                <c:pt idx="24">
                  <c:v>7.1</c:v>
                </c:pt>
                <c:pt idx="32">
                  <c:v>6.5</c:v>
                </c:pt>
              </c:numCache>
            </c:numRef>
          </c:xVal>
          <c:yVal>
            <c:numRef>
              <c:f>公会計指標分析・財政指標組合せ分析表!$BP$73:$DC$73</c:f>
              <c:numCache>
                <c:formatCode>#,##0.0;"▲ "#,##0.0</c:formatCode>
                <c:ptCount val="40"/>
                <c:pt idx="0">
                  <c:v>11.4</c:v>
                </c:pt>
                <c:pt idx="8">
                  <c:v>17.100000000000001</c:v>
                </c:pt>
                <c:pt idx="16">
                  <c:v>9.4</c:v>
                </c:pt>
                <c:pt idx="24">
                  <c:v>16.399999999999999</c:v>
                </c:pt>
                <c:pt idx="32">
                  <c:v>18.8</c:v>
                </c:pt>
              </c:numCache>
            </c:numRef>
          </c:yVal>
          <c:smooth val="0"/>
          <c:extLst>
            <c:ext xmlns:c16="http://schemas.microsoft.com/office/drawing/2014/chart" uri="{C3380CC4-5D6E-409C-BE32-E72D297353CC}">
              <c16:uniqueId val="{00000009-6919-4736-A851-8582139C3A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{DD0C7310-C9BD-4AE7-9BB7-D7E75B65516C}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919-4736-A851-8582139C3A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{2BD9F05D-73C0-4BB0-9B4C-9985F16B4EBC}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19-4736-A851-8582139C3A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{60507F7B-B200-49C1-9CC9-7109B2AD4A4C}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19-4736-A851-8582139C3A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{D4DFB495-A987-4FF9-8A8C-27AB7A4E8F49}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19-4736-A851-8582139C3A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{AAEFD4CA-9020-44B9-98C0-5FAAF5A3E3C3}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19-4736-A851-8582139C3AC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{CF8BCC1B-BC32-4E58-9A5D-156D8F017076}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919-4736-A851-8582139C3AC8}"/>
                </c:ext>
              </c:extLst>
            </c:dLbl>
            <c:dLbl>
              <c:idx val="16"/>
              <c:layout>
                <c:manualLayout>
                  <c:x val="-2.5182585302199065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{E6540391-0502-4DC9-B41E-4B6C026FECA0}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919-4736-A851-8582139C3AC8}"/>
                </c:ext>
              </c:extLst>
            </c:dLbl>
            <c:dLbl>
              <c:idx val="24"/>
              <c:layout>
                <c:manualLayout>
                  <c:x val="-3.82133979360222E-2"/>
                  <c:y val="-7.18770099739229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{1E46BCD3-F78E-4793-8FC9-ABCF2CD3B136}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919-4736-A851-8582139C3AC8}"/>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{539551C7-C129-4F0A-8773-EBE20C969AAF}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919-4736-A851-8582139C3A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919-4736-A851-8582139C3AC8}"/>
            </c:ext>
          </c:extLst>
        </c:ser>
        <c:dLbls>
          <c:showLegendKey val="0"/>
          <c:showVal val="1"/>
          <c:showCatName val="0"/>
          <c:showSerName val="0"/>
          <c:showPercent val="0"/>
          <c:showBubbleSize val="0"/>
        </c:dLbls>
        <c:axId val="84219776"/>
        <c:axId val="84234240"/>
      </c:scatterChart>
      <c:valAx>
        <c:axId val="84219776"/>
        <c:scaling>
          <c:orientation val="minMax"/>
          <c:max val="12.2"/>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起債の発行抑制と、近年の低金利により元利償還金が減少</a:t>
          </a:r>
          <a:r>
            <a:rPr kumimoji="1" lang="ja-JP" altLang="en-US" sz="1400">
              <a:solidFill>
                <a:schemeClr val="dk1"/>
              </a:solidFill>
              <a:effectLst/>
              <a:latin typeface="+mn-lt"/>
              <a:ea typeface="+mn-ea"/>
              <a:cs typeface="+mn-cs"/>
            </a:rPr>
            <a:t>傾向にある。</a:t>
          </a:r>
          <a:endParaRPr kumimoji="1" lang="ja-JP" altLang="en-US" sz="18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充当可能基金</a:t>
          </a:r>
          <a:r>
            <a:rPr kumimoji="1" lang="ja-JP" altLang="en-US" sz="1400">
              <a:solidFill>
                <a:schemeClr val="dk1"/>
              </a:solidFill>
              <a:effectLst/>
              <a:latin typeface="+mn-lt"/>
              <a:ea typeface="+mn-ea"/>
              <a:cs typeface="+mn-cs"/>
            </a:rPr>
            <a:t>が減少していることに加え</a:t>
          </a:r>
          <a:r>
            <a:rPr kumimoji="1" lang="ja-JP" altLang="ja-JP" sz="1400">
              <a:solidFill>
                <a:schemeClr val="dk1"/>
              </a:solidFill>
              <a:effectLst/>
              <a:latin typeface="+mn-lt"/>
              <a:ea typeface="+mn-ea"/>
              <a:cs typeface="+mn-cs"/>
            </a:rPr>
            <a:t>、地方債の現在高も増加しており、負担額が増加傾向に転じてしまっている。</a:t>
          </a:r>
          <a:endParaRPr lang="ja-JP" altLang="ja-JP" sz="1800">
            <a:effectLst/>
          </a:endParaRPr>
        </a:p>
        <a:p>
          <a:r>
            <a:rPr kumimoji="1" lang="ja-JP" altLang="ja-JP" sz="1400">
              <a:solidFill>
                <a:schemeClr val="dk1"/>
              </a:solidFill>
              <a:effectLst/>
              <a:latin typeface="+mn-lt"/>
              <a:ea typeface="+mn-ea"/>
              <a:cs typeface="+mn-cs"/>
            </a:rPr>
            <a:t>今後はより一層、起債発行の抑制等により、比率の低下を図っていく。</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北海道鷹栖町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億円取崩したこと、「過疎地域自立促進特別事業基金」から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農業交流センター建設事業の財源として約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基金の使途の明確化を図りながら、積み増しを行っていく。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・公共施設修繕等基金：公共施設の大規模な修繕、改修及び取壊しに要する財源として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・ふるさとまちづくり応援基金：次代のふるさとを担う子どもたちの活動事業、ふるさとの自然や環境を守る活動事業、心豊かなふるさとの人々を育む活　　　　　　動事業、ふるさとを築いた高齢者の福祉活動事業、その他町長が必要と認める事業に要する財源として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・地域福祉基金：在宅福祉の普及及び向上、健康及び生きがいづくりの推進その他の地域福祉の推進を図るために民間団体が行う事業に要する財源として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・ふれあい基金：人と人とのふれあいを通じて、鷹栖二世紀を創造する人づくりを推進を図るための事業に要する財源として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・文化事業振興基金：生の芸術文化に接する機会を拡充するとともに、町民の自主的な文化活動を推進を図るための事業に要する財源として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・公共施設修繕等基金：今後の各公共施設の適切な修繕等の推進のために約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億円を積み立てた一方で、鷹栖小学校の高圧受電設備設置工事、中央・北成地区住民センターのトイレ改修工事等の財源として約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・ふるさとまちづくり応援基金：寄附額が昨年度と比較して約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億円増えており、それに伴い基金残高も増加している。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年度から始まる「個別施設計画」に基づく各公共施設の修繕等の財源とするため、最適な運用をしていく。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鷹栖地区住民センター改築工事の財源として当基金を取り崩すことにより、起債の発行額の圧縮を図ったため。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年度に地方債償還のピークを迎えるため、それに備えて毎年度計画的に積立てを行う予定であり、平成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年度年度以降は減少予定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12AD95C-4A8F-4C41-89C2-D472018FA8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81E15D-7462-4588-B65E-5B62DB092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5CAB195-493F-4DB1-BA31-04C25529215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43F921B-AA2C-4330-929A-27274ECFBC6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7FB3768-EA04-4A1E-9855-17F3D8F3176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6318A39-02AF-44DB-9359-90C57579D63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7BC15C5-6A8C-4BF9-B7FF-874AE15C053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6F697CB-A913-4DF0-9295-2A8BF527F71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6C9684C-8E78-4CC6-B31F-B8F0BE70D71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EE3B8B7-5C4E-4736-8405-354990F4959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E89B2A5-CA5A-4055-AD17-2112FED6195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71414A9-86BE-4556-AEEB-72ED8AEA051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
7,002
139.42
5,886,316
5,791,837
92,479
3,111,322
6,302,838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CBECFFB-5965-49BC-8F01-09F0270321E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B46771E-BC00-43E8-A7E0-54B111D9CFD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8D08C54-5063-4D3C-BED0-41F1D5B49BF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569718A-9B86-4E79-BCB1-3B8E547B0E6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E1F4BB5-F833-4153-9479-12342E70661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C1AEAF2-E21D-4C9E-A6A3-31DFCAB84EF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7F5325B-AB61-424E-9ED2-9548C870C9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E45C5DC-2E7A-4020-A701-34112588CD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4952472-195E-4B7C-A643-0BD5FD3F08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6205038-6A5B-408D-B576-CAD9DAB58F5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80C0B02-1CB6-4AE8-8775-E717FDAF39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ECF2F20-05A9-46E1-9ED8-9D78677CA09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C17FBB1-AE9F-41B8-8C8B-42AD7423286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37B3541-0C3B-4F27-A345-85617678CE5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844832E-476C-45BC-8ACF-D28E7DB7A9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B37EA59-8EC7-47CA-95DD-6BF525F80FB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5772520-8C09-4FC5-8B84-1ECBA37C70B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88EF4C5-6F72-4B70-AB35-7E1CE74B378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83AAB432-15D8-4F2E-B712-CFAB52FBC1F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B405DAC-F1F0-4ADC-BE98-0E16655976A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FC0B6CD2-1137-4F11-BD2B-F7976C542234}"/>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14094B26-E88B-4F05-AADC-A1A388F7A8D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EECDEA3-B3A5-44FD-BC3A-14636401517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1C925AD2-3463-4936-85BF-2C1566E07E8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8D2925E-0635-414B-9E71-476FE1EBFC6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E1671E8-A592-42F1-AAA8-7C62E2140FA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D222BA8-4CEC-4EFA-889B-38927632490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36AE6726-0D28-4218-936F-3D8F8B79D88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E6687AB-7A19-4946-B7CF-C3F6B70E955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C00BA7B-B2F8-4E3D-BC6B-805B4BEC6DA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FF21FD2-75FD-4CB2-A9F3-2E8C0AC2FE6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29DC5F3-4B1F-4182-840F-8BB43A66AF1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F106813-3A6C-4363-9CD6-13DF6A531C6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20998E8-083F-4CFD-AFF8-23CAF2F958C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有形固定資産減価償却率は類似団体より高い水準にあり、上昇傾向にあることから、個別施設計画を早急に策定し、今後計画的に維持更新のための投資などを進めていく。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4974F85-2ADF-46C7-849B-A0601F0CB32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C4068BF-456F-4053-8EFD-E6048834E94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A12C49A-AEE6-4783-9D33-AC788F1F1A3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25240C29-A983-4A90-9D84-D8136510761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60D58065-33C0-4CA1-84EA-006474AC659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B0F18637-86C0-4949-B284-3798727AE11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925FE0A0-5CCD-409E-B479-C40E3B8F708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AD3B226F-726E-4D6E-9831-B3CD22B3623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67472579-65CA-4770-BBFC-A06F4D457F2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B2458C58-3DF5-4D80-8197-EA58999C242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2FFD8470-C70D-464D-9BEF-F89A0259892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90D9B9FD-644F-4F6C-8E4C-C0B2A80D590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4CD2ACAB-6A90-44DA-BE02-673ECCA66E9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98F9DA0-5339-4A64-BAC0-7368495D0DE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44B0FA1B-B85A-46A6-9485-5C3F67D1D9C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46C73A8C-AD79-4604-A1E5-B08BB336F5C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D7750EA7-6DC6-40F2-B628-A1C94FE543E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BD617E10-63FB-4061-AD52-D9ECC79EB46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a:extLst>
            <a:ext uri="{FF2B5EF4-FFF2-40B4-BE49-F238E27FC236}">
              <a16:creationId xmlns:a16="http://schemas.microsoft.com/office/drawing/2014/main" id="{4D0A4A4B-9C84-49CB-AD7A-953F46061ECC}"/>
            </a:ext>
          </a:extLst>
        </xdr:cNvPr>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a:extLst>
            <a:ext uri="{FF2B5EF4-FFF2-40B4-BE49-F238E27FC236}">
              <a16:creationId xmlns:a16="http://schemas.microsoft.com/office/drawing/2014/main" id="{9EE80711-7AB4-4872-AD89-5C8B32A3C47B}"/>
            </a:ext>
          </a:extLst>
        </xdr:cNvPr>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a:extLst>
            <a:ext uri="{FF2B5EF4-FFF2-40B4-BE49-F238E27FC236}">
              <a16:creationId xmlns:a16="http://schemas.microsoft.com/office/drawing/2014/main" id="{ECFEF40E-5E62-4DDD-A247-8614700079D4}"/>
            </a:ext>
          </a:extLst>
        </xdr:cNvPr>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a:extLst>
            <a:ext uri="{FF2B5EF4-FFF2-40B4-BE49-F238E27FC236}">
              <a16:creationId xmlns:a16="http://schemas.microsoft.com/office/drawing/2014/main" id="{24913C05-2736-4BB2-85D8-B90D4EDD7050}"/>
            </a:ext>
          </a:extLst>
        </xdr:cNvPr>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a:extLst>
            <a:ext uri="{FF2B5EF4-FFF2-40B4-BE49-F238E27FC236}">
              <a16:creationId xmlns:a16="http://schemas.microsoft.com/office/drawing/2014/main" id="{9FB4D94E-92AE-475B-B6B9-D9E5A2B3C652}"/>
            </a:ext>
          </a:extLst>
        </xdr:cNvPr>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a:extLst>
            <a:ext uri="{FF2B5EF4-FFF2-40B4-BE49-F238E27FC236}">
              <a16:creationId xmlns:a16="http://schemas.microsoft.com/office/drawing/2014/main" id="{13C7F62A-B648-45E2-9FB7-5376A61668E7}"/>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a:extLst>
            <a:ext uri="{FF2B5EF4-FFF2-40B4-BE49-F238E27FC236}">
              <a16:creationId xmlns:a16="http://schemas.microsoft.com/office/drawing/2014/main" id="{518D3B98-7B96-413B-982F-0C8289CBB24D}"/>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a:extLst>
            <a:ext uri="{FF2B5EF4-FFF2-40B4-BE49-F238E27FC236}">
              <a16:creationId xmlns:a16="http://schemas.microsoft.com/office/drawing/2014/main" id="{228D47FD-5E57-482B-93E0-9090020C86D8}"/>
            </a:ext>
          </a:extLst>
        </xdr:cNvPr>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a:extLst>
            <a:ext uri="{FF2B5EF4-FFF2-40B4-BE49-F238E27FC236}">
              <a16:creationId xmlns:a16="http://schemas.microsoft.com/office/drawing/2014/main" id="{7D5E3B9D-83FA-4EFC-B056-1710BBE49E2E}"/>
            </a:ext>
          </a:extLst>
        </xdr:cNvPr>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7898454-BBFE-460E-AB4A-0DC26C8CCD7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747EABC-DC63-43A4-BFA2-E14320813CB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8870341-4BC5-40E6-B097-D751BF9D559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72E0730-FA74-489A-A16D-DAFF87B3FD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F26839A-6BF4-4392-BBDE-969C0B8EA60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116568</xdr:rowOff>
    </xdr:from>
    <xdr:to>
      <xdr:col>19</xdr:col>
      <xdr:colOff>187325</xdr:colOff>
      <xdr:row>29</xdr:row>
      <xdr:rowOff>46718</xdr:rowOff>
    </xdr:to>
    <xdr:sp macro="" textlink="">
      <xdr:nvSpPr>
        <xdr:cNvPr id="80" name="楕円 79">
          <a:extLst>
            <a:ext uri="{FF2B5EF4-FFF2-40B4-BE49-F238E27FC236}">
              <a16:creationId xmlns:a16="http://schemas.microsoft.com/office/drawing/2014/main" id="{E076F983-43A3-49E6-816B-01ED7C500EF5}"/>
            </a:ext>
          </a:extLst>
        </xdr:cNvPr>
        <xdr:cNvSpPr/>
      </xdr:nvSpPr>
      <xdr:spPr>
        <a:xfrm>
          <a:off x="4000500" y="5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147411</xdr:rowOff>
    </xdr:from>
    <xdr:to>
      <xdr:col>15</xdr:col>
      <xdr:colOff>187325</xdr:colOff>
      <xdr:row>29</xdr:row>
      <xdr:rowOff>77561</xdr:rowOff>
    </xdr:to>
    <xdr:sp macro="" textlink="">
      <xdr:nvSpPr>
        <xdr:cNvPr id="81" name="楕円 80">
          <a:extLst>
            <a:ext uri="{FF2B5EF4-FFF2-40B4-BE49-F238E27FC236}">
              <a16:creationId xmlns:a16="http://schemas.microsoft.com/office/drawing/2014/main" id="{EC2E81FD-6E0F-4DBA-BA27-A6FCF4EF35D5}"/>
            </a:ext>
          </a:extLst>
        </xdr:cNvPr>
        <xdr:cNvSpPr/>
      </xdr:nvSpPr>
      <xdr:spPr>
        <a:xfrm>
          <a:off x="3238500" y="57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167368</xdr:rowOff>
    </xdr:from>
    <xdr:to>
      <xdr:col>19</xdr:col>
      <xdr:colOff>136525</xdr:colOff>
      <xdr:row>29</xdr:row>
      <xdr:rowOff>26761</xdr:rowOff>
    </xdr:to>
    <xdr:cxnSp macro="">
      <xdr:nvCxnSpPr>
        <xdr:cNvPr id="82" name="直線コネクタ 81">
          <a:extLst>
            <a:ext uri="{FF2B5EF4-FFF2-40B4-BE49-F238E27FC236}">
              <a16:creationId xmlns:a16="http://schemas.microsoft.com/office/drawing/2014/main" id="{D60FB924-8702-4012-B68D-D329166EFB1F}"/>
            </a:ext>
          </a:extLst>
        </xdr:cNvPr>
        <xdr:cNvCxnSpPr/>
      </xdr:nvCxnSpPr>
      <xdr:spPr>
        <a:xfrm flipV="1">
          <a:off x="3289300" y="573949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3" name="n_1aveValue有形固定資産減価償却率">
          <a:extLst>
            <a:ext uri="{FF2B5EF4-FFF2-40B4-BE49-F238E27FC236}">
              <a16:creationId xmlns:a16="http://schemas.microsoft.com/office/drawing/2014/main" id="{3DE8A378-6D20-48CB-883D-52F59EB4CEF2}"/>
            </a:ext>
          </a:extLst>
        </xdr:cNvPr>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84" name="n_2aveValue有形固定資産減価償却率">
          <a:extLst>
            <a:ext uri="{FF2B5EF4-FFF2-40B4-BE49-F238E27FC236}">
              <a16:creationId xmlns:a16="http://schemas.microsoft.com/office/drawing/2014/main" id="{B3D7DA63-DBBB-4BCD-A8EE-F2D5AA4B06D2}"/>
            </a:ext>
          </a:extLst>
        </xdr:cNvPr>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63245</xdr:rowOff>
    </xdr:from>
    <xdr:ext cx="405111" cy="259045"/>
    <xdr:sp macro="" textlink="">
      <xdr:nvSpPr>
        <xdr:cNvPr id="85" name="n_1mainValue有形固定資産減価償却率">
          <a:extLst>
            <a:ext uri="{FF2B5EF4-FFF2-40B4-BE49-F238E27FC236}">
              <a16:creationId xmlns:a16="http://schemas.microsoft.com/office/drawing/2014/main" id="{64E92A05-CAD1-44E5-98B3-3E53764C009B}"/>
            </a:ext>
          </a:extLst>
        </xdr:cNvPr>
        <xdr:cNvSpPr txBox="1"/>
      </xdr:nvSpPr>
      <xdr:spPr>
        <a:xfrm>
          <a:off x="3836044" y="546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94088</xdr:rowOff>
    </xdr:from>
    <xdr:ext cx="405111" cy="259045"/>
    <xdr:sp macro="" textlink="">
      <xdr:nvSpPr>
        <xdr:cNvPr id="86" name="n_2mainValue有形固定資産減価償却率">
          <a:extLst>
            <a:ext uri="{FF2B5EF4-FFF2-40B4-BE49-F238E27FC236}">
              <a16:creationId xmlns:a16="http://schemas.microsoft.com/office/drawing/2014/main" id="{EC004F63-30AE-470B-86D0-4C5D7D8A2486}"/>
            </a:ext>
          </a:extLst>
        </xdr:cNvPr>
        <xdr:cNvSpPr txBox="1"/>
      </xdr:nvSpPr>
      <xdr:spPr>
        <a:xfrm>
          <a:off x="3086744" y="549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DB62C134-2651-4FC1-8B9E-07989935325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46B706C0-5EE3-4180-8DFB-7CE3EEC5A96D}"/>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a:extLst>
            <a:ext uri="{FF2B5EF4-FFF2-40B4-BE49-F238E27FC236}">
              <a16:creationId xmlns:a16="http://schemas.microsoft.com/office/drawing/2014/main" id="{86EF1031-09EF-4D26-979D-0B42EE9D4123}"/>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F1F77F05-F48E-4BB8-925C-C38ADFC16A9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E14E85E9-030D-4AFE-8DB2-F8ADC335E02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49A7231C-8E7D-495A-B632-89782753E64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EC1F2225-81AF-4C7A-9DB7-733E9A060A8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E6E1A758-9773-4245-AF2E-41F4EC5D8E8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605D3AA0-03F2-422F-95A7-802781C07FE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C5A52E4A-3D8D-4BEB-BABC-8E9883FE7B8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40D31D06-8005-4EEA-B0EE-E5DC6E8EB23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472894E1-40AD-4679-B77C-96B83CEBAAA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98E59BFC-4DC3-414B-A093-81F7834B879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近年の大型投資事業に係る地方債の発行により、将来負担額は増加傾向にあり、臨時的任用職員の賃金や施設管理費の物件費が高い水準にあるため、債務償還可能年数も類似団体と比べると長くなっている。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業務改善、公共施設の管理経費の縮減・適正配置を推進し、物件費の削減に努めている。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4A9C19BA-EDB2-4801-BFCA-3550B180370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E66F171A-DA70-49DA-ADC8-084BC107A4C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247BF5CF-0064-4744-98A5-2575C64887D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DDDEFADF-8906-48EE-ABE6-AE1B2E65399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947B9003-B2F1-4FC1-8E81-1027AE46A17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D88C57EC-6145-48EC-9F0D-096339021CFA}"/>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0767C697-CBD0-48F1-8011-965DFFE1D3F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id="{000066AC-DABF-4D8B-9900-D6CC503FE314}"/>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CC97CA24-DAB6-4C9C-AAEC-670AF03155D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a:extLst>
            <a:ext uri="{FF2B5EF4-FFF2-40B4-BE49-F238E27FC236}">
              <a16:creationId xmlns:a16="http://schemas.microsoft.com/office/drawing/2014/main" id="{55DB4DE5-A654-40DE-99E5-6FC9F5509285}"/>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57CE8066-3F47-47B9-A684-34253EBE379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56367062-EBC5-4FF5-B151-54DCA1D36FF1}"/>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8213D442-012F-4BF8-B499-18386C065D7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D51D9747-4DF3-491A-A80E-43ADDEDA358A}"/>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93372240-7B9F-46BC-9BA2-C44CD07BED9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8329C2C7-4E90-4CEC-82FC-E2C94B5168EB}"/>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id="{6F40D1E9-3483-4E8B-A3D0-FB375A30FCB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81A0AED1-A197-4DA4-8652-6823B68BB57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a:extLst>
            <a:ext uri="{FF2B5EF4-FFF2-40B4-BE49-F238E27FC236}">
              <a16:creationId xmlns:a16="http://schemas.microsoft.com/office/drawing/2014/main" id="{3CD97C35-5E7D-4704-A7B1-AD08F5F58B93}"/>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a:extLst>
            <a:ext uri="{FF2B5EF4-FFF2-40B4-BE49-F238E27FC236}">
              <a16:creationId xmlns:a16="http://schemas.microsoft.com/office/drawing/2014/main" id="{647BE8B6-0226-4FC6-845C-6063F72C4DFC}"/>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0" name="債務償還可能年数平均値テキスト">
          <a:extLst>
            <a:ext uri="{FF2B5EF4-FFF2-40B4-BE49-F238E27FC236}">
              <a16:creationId xmlns:a16="http://schemas.microsoft.com/office/drawing/2014/main" id="{7FC83BE1-4EDD-45B7-B877-B094759395D7}"/>
            </a:ext>
          </a:extLst>
        </xdr:cNvPr>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1" name="フローチャート: 判断 120">
          <a:extLst>
            <a:ext uri="{FF2B5EF4-FFF2-40B4-BE49-F238E27FC236}">
              <a16:creationId xmlns:a16="http://schemas.microsoft.com/office/drawing/2014/main" id="{7EA5D562-FE47-47F0-B645-89F67F844C12}"/>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D91BDD97-4950-46E2-8F97-3533335BB06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B296B12A-5B45-4842-AE67-FD78DA2F38C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AC208698-D460-4D6F-AD00-3B14BB5BA50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6D064BB3-5F10-4D03-904D-6DBAC674ABD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AB3D79CB-EEE2-4436-9417-28AC015238F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27" name="楕円 126">
          <a:extLst>
            <a:ext uri="{FF2B5EF4-FFF2-40B4-BE49-F238E27FC236}">
              <a16:creationId xmlns:a16="http://schemas.microsoft.com/office/drawing/2014/main" id="{0C8DDB2C-9578-4F03-962E-D5BAFB955471}"/>
            </a:ext>
          </a:extLst>
        </xdr:cNvPr>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86024</xdr:rowOff>
    </xdr:from>
    <xdr:ext cx="340478" cy="259045"/>
    <xdr:sp macro="" textlink="">
      <xdr:nvSpPr>
        <xdr:cNvPr id="128" name="債務償還可能年数該当値テキスト">
          <a:extLst>
            <a:ext uri="{FF2B5EF4-FFF2-40B4-BE49-F238E27FC236}">
              <a16:creationId xmlns:a16="http://schemas.microsoft.com/office/drawing/2014/main" id="{88456984-BE64-45C9-91B3-3D383E9FC653}"/>
            </a:ext>
          </a:extLst>
        </xdr:cNvPr>
        <xdr:cNvSpPr txBox="1"/>
      </xdr:nvSpPr>
      <xdr:spPr>
        <a:xfrm>
          <a:off x="14846300" y="6001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68C1A312-0559-483C-9B29-D2B3BB88F09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33BF7DA3-78BD-4482-9A8A-E022BB48B7C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CEF05C78-5DF4-472D-BB45-E5976A9029B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547286A9-6512-4045-A4DC-CE9CBFB87DC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98CD6193-5E53-41FC-95D3-639879D5B9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02BAD38E-B15E-42ED-BCBD-3D0F04D91F4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524EC6-EC56-4B12-9D4D-EB23B10F9E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E2CE12-3159-4327-A225-AC2F8BE45BC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38D63E-B2D0-43D3-AC77-08D876DD628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1F2963-AFB1-4015-B39C-BBEA45F5C13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29A08B-0CE6-46D8-A4CC-A633872818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30D949-A37A-467A-9395-DCF72BB8E1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5788D3-569C-49FE-A2B0-F54D8DC9060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05BF5B-43D9-41C2-9D4A-6B6E9132145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7BC033-9016-44CE-AE96-B31E912B4B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56255D5-F443-4701-B88A-617F56ED59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
7,002
139.42
5,886,316
5,791,837
92,479
3,111,322
6,302,838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4C55B5-05F2-41F7-92AA-884E6795338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417965-AA61-4B10-A48D-34ABA52533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220807-A95A-4DB7-BE95-5CF149ABCDE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5FA8EF-D533-4461-95A9-6FBF9A0E4F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99F9D9-FDA1-4840-8638-891FB923F1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D26C80-5914-438A-B2FC-9D7AB7FD164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6911F6-89EB-4253-8772-AD3253869F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F9F6D5-EA3F-4FD0-8498-01BC3FA90B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E3E061-9A96-41CC-BB59-AC9B42C03D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8AC5BCB-2FF6-4DFB-89D5-86ABCB495C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32B29FE-53A2-42A6-95FD-4B25BE6C5B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7D7630-23C1-4D2B-B602-C0C03B99F5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99EA969-B900-4B6A-89D2-DBE059AD6C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0B57E8-2C4E-4CF6-BFB7-0ADC18B90C7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C5AF1C-B753-4128-8A4C-2224822EA7A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266AD9-2689-43ED-B261-009035EE30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1C706F4-99CA-428F-8592-F86BB337A2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5867B81-0997-4D88-80F2-C0F5DFA556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BF1474B5-480A-4F76-B7AA-F9E55C5DA334}"/>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56CCF6C-949F-4754-8C82-AFEB1D2809D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2155ED9-2F36-490B-87B0-31C893A772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8F480B9-67B5-411C-B7E3-7096E648351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1D2961C-FE2E-4582-8E21-6327FA7F5BB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67BE0D1-B72E-4848-8CC7-948DB7383F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D264E43-3A8D-4C8E-939B-1D4FB59F56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6EC97B5-9A71-4848-A0B5-31D4B9A066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C66A6DE-C9A1-40CD-8415-C50240C7A8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9DC7691-59D1-4227-8FE8-1A031F0F4D5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9624AA4-F76C-4891-B0F8-C29739D1DF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59B8242-81F2-4A30-9EDB-B1CE6A03099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6B903EC-6FAD-4B83-8A08-CC730C564BA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D7CEF9B-1C32-47C8-B3ED-885976DD2DA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4D40ADC-9F1C-4695-A5DA-1402D00B5DA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5C40AD25-2F97-45F9-8EFD-33A8F61A213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3A3F55D5-6F78-4229-978F-9BF85F9C933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3F5A967-E763-42DA-8448-6C866873741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2B78A4B8-C192-4405-BD65-3DB9DBC373E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143A4E1-BBE2-43AF-9BF3-68819CC7C74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25ACA021-0F02-4EC1-BF09-41E085981EF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6CFF4501-D0B9-4207-BFD9-DF2734D0A1A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D89B937-0B2A-4E11-9CF7-B462517DAE0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51CD98C-4D53-498B-9C3E-B86B8DDF9C2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B87BBD8-CF83-4457-8BB3-04E78A756D5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6B8CD8C-406E-48B2-B706-886F3A219EB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a:extLst>
            <a:ext uri="{FF2B5EF4-FFF2-40B4-BE49-F238E27FC236}">
              <a16:creationId xmlns:a16="http://schemas.microsoft.com/office/drawing/2014/main" id="{99403B6B-114D-487C-B3BD-1077E57901C7}"/>
            </a:ext>
          </a:extLst>
        </xdr:cNvPr>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a:extLst>
            <a:ext uri="{FF2B5EF4-FFF2-40B4-BE49-F238E27FC236}">
              <a16:creationId xmlns:a16="http://schemas.microsoft.com/office/drawing/2014/main" id="{C3D6CDDB-38AC-4BD0-9E5D-0BD36310F00B}"/>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a:extLst>
            <a:ext uri="{FF2B5EF4-FFF2-40B4-BE49-F238E27FC236}">
              <a16:creationId xmlns:a16="http://schemas.microsoft.com/office/drawing/2014/main" id="{1A5DB96D-95A9-4AC3-868D-3BBAFD699571}"/>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a16="http://schemas.microsoft.com/office/drawing/2014/main" id="{B664A075-20C7-4FF2-B090-DC59249BE939}"/>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a16="http://schemas.microsoft.com/office/drawing/2014/main" id="{FA70C79B-258D-4440-8FB0-EFD9F0A81D0F}"/>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a:extLst>
            <a:ext uri="{FF2B5EF4-FFF2-40B4-BE49-F238E27FC236}">
              <a16:creationId xmlns:a16="http://schemas.microsoft.com/office/drawing/2014/main" id="{D4EEE8FB-8D5E-4E2B-8B6B-F7C70B8C4C3A}"/>
            </a:ext>
          </a:extLst>
        </xdr:cNvPr>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a:extLst>
            <a:ext uri="{FF2B5EF4-FFF2-40B4-BE49-F238E27FC236}">
              <a16:creationId xmlns:a16="http://schemas.microsoft.com/office/drawing/2014/main" id="{5255FE61-CEE8-4814-B09C-CA21CDA58D71}"/>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a:extLst>
            <a:ext uri="{FF2B5EF4-FFF2-40B4-BE49-F238E27FC236}">
              <a16:creationId xmlns:a16="http://schemas.microsoft.com/office/drawing/2014/main" id="{6BECC589-316E-4BA2-A9C8-FBA4C36E309C}"/>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a16="http://schemas.microsoft.com/office/drawing/2014/main" id="{A892C8C0-37CA-47E5-8986-DDE327E4FCD1}"/>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2084D18-C933-4262-95FB-8CC0C87092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89917DD-3F4B-40A9-AD5D-33FD3999974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081C8D4-9BD0-4751-8C77-42B6BF802D7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37151A-29CB-453D-8322-C52A973293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A48B870-8C94-4079-A8E8-1E392E76C7F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156845</xdr:rowOff>
    </xdr:from>
    <xdr:to>
      <xdr:col>20</xdr:col>
      <xdr:colOff>38100</xdr:colOff>
      <xdr:row>37</xdr:row>
      <xdr:rowOff>86995</xdr:rowOff>
    </xdr:to>
    <xdr:sp macro="" textlink="">
      <xdr:nvSpPr>
        <xdr:cNvPr id="70" name="楕円 69">
          <a:extLst>
            <a:ext uri="{FF2B5EF4-FFF2-40B4-BE49-F238E27FC236}">
              <a16:creationId xmlns:a16="http://schemas.microsoft.com/office/drawing/2014/main" id="{F3D6073F-7AAD-4DF3-9DEC-19B0D2F86100}"/>
            </a:ext>
          </a:extLst>
        </xdr:cNvPr>
        <xdr:cNvSpPr/>
      </xdr:nvSpPr>
      <xdr:spPr>
        <a:xfrm>
          <a:off x="3746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23495</xdr:rowOff>
    </xdr:from>
    <xdr:to>
      <xdr:col>15</xdr:col>
      <xdr:colOff>101600</xdr:colOff>
      <xdr:row>37</xdr:row>
      <xdr:rowOff>125095</xdr:rowOff>
    </xdr:to>
    <xdr:sp macro="" textlink="">
      <xdr:nvSpPr>
        <xdr:cNvPr id="71" name="楕円 70">
          <a:extLst>
            <a:ext uri="{FF2B5EF4-FFF2-40B4-BE49-F238E27FC236}">
              <a16:creationId xmlns:a16="http://schemas.microsoft.com/office/drawing/2014/main" id="{591DD173-092F-4ACF-B562-26E01AD16C96}"/>
            </a:ext>
          </a:extLst>
        </xdr:cNvPr>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36195</xdr:rowOff>
    </xdr:from>
    <xdr:to>
      <xdr:col>19</xdr:col>
      <xdr:colOff>177800</xdr:colOff>
      <xdr:row>37</xdr:row>
      <xdr:rowOff>74295</xdr:rowOff>
    </xdr:to>
    <xdr:cxnSp macro="">
      <xdr:nvCxnSpPr>
        <xdr:cNvPr id="72" name="直線コネクタ 71">
          <a:extLst>
            <a:ext uri="{FF2B5EF4-FFF2-40B4-BE49-F238E27FC236}">
              <a16:creationId xmlns:a16="http://schemas.microsoft.com/office/drawing/2014/main" id="{03BF51C0-E962-4CFD-BDFD-C99B78D5B931}"/>
            </a:ext>
          </a:extLst>
        </xdr:cNvPr>
        <xdr:cNvCxnSpPr/>
      </xdr:nvCxnSpPr>
      <xdr:spPr>
        <a:xfrm flipV="1">
          <a:off x="2908300" y="6379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a:extLst>
            <a:ext uri="{FF2B5EF4-FFF2-40B4-BE49-F238E27FC236}">
              <a16:creationId xmlns:a16="http://schemas.microsoft.com/office/drawing/2014/main" id="{C7286807-A3E0-4CF8-BD72-238E4A60346F}"/>
            </a:ext>
          </a:extLst>
        </xdr:cNvPr>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a:extLst>
            <a:ext uri="{FF2B5EF4-FFF2-40B4-BE49-F238E27FC236}">
              <a16:creationId xmlns:a16="http://schemas.microsoft.com/office/drawing/2014/main" id="{1F56AF51-C6BD-4685-821A-847C79E8ACF6}"/>
            </a:ext>
          </a:extLst>
        </xdr:cNvPr>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103522</xdr:rowOff>
    </xdr:from>
    <xdr:ext cx="405111" cy="259045"/>
    <xdr:sp macro="" textlink="">
      <xdr:nvSpPr>
        <xdr:cNvPr id="75" name="n_1mainValue【道路】&#10;有形固定資産減価償却率">
          <a:extLst>
            <a:ext uri="{FF2B5EF4-FFF2-40B4-BE49-F238E27FC236}">
              <a16:creationId xmlns:a16="http://schemas.microsoft.com/office/drawing/2014/main" id="{F51BE5C2-E348-441B-B765-CD88D17EF123}"/>
            </a:ext>
          </a:extLst>
        </xdr:cNvPr>
        <xdr:cNvSpPr txBox="1"/>
      </xdr:nvSpPr>
      <xdr:spPr>
        <a:xfrm>
          <a:off x="3582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76" name="n_2mainValue【道路】&#10;有形固定資産減価償却率">
          <a:extLst>
            <a:ext uri="{FF2B5EF4-FFF2-40B4-BE49-F238E27FC236}">
              <a16:creationId xmlns:a16="http://schemas.microsoft.com/office/drawing/2014/main" id="{2F39FB1C-5425-40F8-BE4D-15D0566F2F34}"/>
            </a:ext>
          </a:extLst>
        </xdr:cNvPr>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A85CC090-9880-44FA-8408-B98E2F19B7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C53D640B-2EB0-444A-A406-AE3CFEFF51C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7F08B2C8-1CCA-431F-815A-A9D2B6857D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3ABBA702-C052-4415-ABC1-5912B97EB46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1BFC02C7-DF52-400B-A093-2FF11C4899F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16FD4B54-3B4D-4381-979E-C7652878520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58835FB4-8B2F-4797-A25C-26753FF4E0E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2FA577AF-C7CF-4940-9F80-DF94D993106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5A51664-9B25-4883-9E07-98933B1E97F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CBC9FA69-2B9B-4B39-B46B-4031515F28F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B7F875F4-7B84-4F46-8AF3-668A3BE0CE2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0E732E16-99B0-4E34-9AB0-CB0C9225361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8F6B7921-A84E-4EC0-9391-DF5B47F04DE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id="{F267F88F-D8DF-4844-AB4D-4B25A87B8CF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1273AEDA-E37F-493E-92CD-F85AE6F49F2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id="{FA7503EE-C719-48C0-AF6F-7D0D84F1ACD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D015D83E-0A22-4E1F-9596-E28F301F16B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id="{276C7B71-BF54-43E0-955E-E0D527CC050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D6FA96B7-963D-4457-ACD8-B40BC9FD0BF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a:extLst>
            <a:ext uri="{FF2B5EF4-FFF2-40B4-BE49-F238E27FC236}">
              <a16:creationId xmlns:a16="http://schemas.microsoft.com/office/drawing/2014/main" id="{45B77314-B8DF-4DAB-BC17-10BF0F3C78C5}"/>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FC1660BC-83F7-4F30-83A4-1B752D20131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a:extLst>
            <a:ext uri="{FF2B5EF4-FFF2-40B4-BE49-F238E27FC236}">
              <a16:creationId xmlns:a16="http://schemas.microsoft.com/office/drawing/2014/main" id="{1D4138DF-CCD0-4C3A-AC0D-6ED882AF6205}"/>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B3F00EA7-6189-4EEC-B1BD-C4D564EFA3C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9034233F-2852-47BC-BD58-E0580C96B53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265F8054-6C62-45F7-BBBE-9F941326674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a:extLst>
            <a:ext uri="{FF2B5EF4-FFF2-40B4-BE49-F238E27FC236}">
              <a16:creationId xmlns:a16="http://schemas.microsoft.com/office/drawing/2014/main" id="{027344E4-DD0A-420E-B543-7F3FBD7D2836}"/>
            </a:ext>
          </a:extLst>
        </xdr:cNvPr>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a:extLst>
            <a:ext uri="{FF2B5EF4-FFF2-40B4-BE49-F238E27FC236}">
              <a16:creationId xmlns:a16="http://schemas.microsoft.com/office/drawing/2014/main" id="{914C96B6-0A31-42F4-9A8C-B55DF71D30B1}"/>
            </a:ext>
          </a:extLst>
        </xdr:cNvPr>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a:extLst>
            <a:ext uri="{FF2B5EF4-FFF2-40B4-BE49-F238E27FC236}">
              <a16:creationId xmlns:a16="http://schemas.microsoft.com/office/drawing/2014/main" id="{2565AFDE-D9A1-4750-9621-B7CEE0D56171}"/>
            </a:ext>
          </a:extLst>
        </xdr:cNvPr>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a:extLst>
            <a:ext uri="{FF2B5EF4-FFF2-40B4-BE49-F238E27FC236}">
              <a16:creationId xmlns:a16="http://schemas.microsoft.com/office/drawing/2014/main" id="{604C5C80-72B8-4711-903A-B8031233581B}"/>
            </a:ext>
          </a:extLst>
        </xdr:cNvPr>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a:extLst>
            <a:ext uri="{FF2B5EF4-FFF2-40B4-BE49-F238E27FC236}">
              <a16:creationId xmlns:a16="http://schemas.microsoft.com/office/drawing/2014/main" id="{6439318B-1353-41EA-BB84-9ECB76EF1018}"/>
            </a:ext>
          </a:extLst>
        </xdr:cNvPr>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a:extLst>
            <a:ext uri="{FF2B5EF4-FFF2-40B4-BE49-F238E27FC236}">
              <a16:creationId xmlns:a16="http://schemas.microsoft.com/office/drawing/2014/main" id="{9EA2B381-94C6-4AE9-895A-15C8D2B1E739}"/>
            </a:ext>
          </a:extLst>
        </xdr:cNvPr>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a:extLst>
            <a:ext uri="{FF2B5EF4-FFF2-40B4-BE49-F238E27FC236}">
              <a16:creationId xmlns:a16="http://schemas.microsoft.com/office/drawing/2014/main" id="{A62DAD19-556A-494C-9EE7-B257FFBC7C9D}"/>
            </a:ext>
          </a:extLst>
        </xdr:cNvPr>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a:extLst>
            <a:ext uri="{FF2B5EF4-FFF2-40B4-BE49-F238E27FC236}">
              <a16:creationId xmlns:a16="http://schemas.microsoft.com/office/drawing/2014/main" id="{BF1EA4F9-F661-4E5C-AF00-8EA7ACEBDCD2}"/>
            </a:ext>
          </a:extLst>
        </xdr:cNvPr>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a:extLst>
            <a:ext uri="{FF2B5EF4-FFF2-40B4-BE49-F238E27FC236}">
              <a16:creationId xmlns:a16="http://schemas.microsoft.com/office/drawing/2014/main" id="{CC8016A0-B240-4FD9-8CF3-C73828582196}"/>
            </a:ext>
          </a:extLst>
        </xdr:cNvPr>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2D0E6C08-3A20-4583-AE28-018CA117E88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1F4CCA5-7592-4DA5-9BD2-BCBC682B411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D501A6C-B0D8-4994-BD56-41694E5C9C0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D06B86E2-98CD-46ED-BEA9-33788B85A20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18A448D2-BB2A-437E-BC82-F67998620E9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2725</xdr:rowOff>
    </xdr:from>
    <xdr:to>
      <xdr:col>46</xdr:col>
      <xdr:colOff>38100</xdr:colOff>
      <xdr:row>39</xdr:row>
      <xdr:rowOff>104325</xdr:rowOff>
    </xdr:to>
    <xdr:sp macro="" textlink="">
      <xdr:nvSpPr>
        <xdr:cNvPr id="116" name="楕円 115">
          <a:extLst>
            <a:ext uri="{FF2B5EF4-FFF2-40B4-BE49-F238E27FC236}">
              <a16:creationId xmlns:a16="http://schemas.microsoft.com/office/drawing/2014/main" id="{CE066D1C-86FA-465C-A3C9-7E181FC0A2FE}"/>
            </a:ext>
          </a:extLst>
        </xdr:cNvPr>
        <xdr:cNvSpPr/>
      </xdr:nvSpPr>
      <xdr:spPr>
        <a:xfrm>
          <a:off x="8699500" y="66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30697</xdr:rowOff>
    </xdr:from>
    <xdr:ext cx="534377" cy="259045"/>
    <xdr:sp macro="" textlink="">
      <xdr:nvSpPr>
        <xdr:cNvPr id="117" name="n_1aveValue【道路】&#10;一人当たり延長">
          <a:extLst>
            <a:ext uri="{FF2B5EF4-FFF2-40B4-BE49-F238E27FC236}">
              <a16:creationId xmlns:a16="http://schemas.microsoft.com/office/drawing/2014/main" id="{1A0585DC-3748-4F84-817C-FBF360FB44AE}"/>
            </a:ext>
          </a:extLst>
        </xdr:cNvPr>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8" name="n_2aveValue【道路】&#10;一人当たり延長">
          <a:extLst>
            <a:ext uri="{FF2B5EF4-FFF2-40B4-BE49-F238E27FC236}">
              <a16:creationId xmlns:a16="http://schemas.microsoft.com/office/drawing/2014/main" id="{301CB57C-C71D-4FE1-A692-AAA7FBA523B5}"/>
            </a:ext>
          </a:extLst>
        </xdr:cNvPr>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95452</xdr:rowOff>
    </xdr:from>
    <xdr:ext cx="534377" cy="259045"/>
    <xdr:sp macro="" textlink="">
      <xdr:nvSpPr>
        <xdr:cNvPr id="119" name="n_2mainValue【道路】&#10;一人当たり延長">
          <a:extLst>
            <a:ext uri="{FF2B5EF4-FFF2-40B4-BE49-F238E27FC236}">
              <a16:creationId xmlns:a16="http://schemas.microsoft.com/office/drawing/2014/main" id="{276CECB9-0A2B-4E74-A583-C98FE0DC2305}"/>
            </a:ext>
          </a:extLst>
        </xdr:cNvPr>
        <xdr:cNvSpPr txBox="1"/>
      </xdr:nvSpPr>
      <xdr:spPr>
        <a:xfrm>
          <a:off x="8483111" y="67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A2D6BC1E-9062-4F61-BDFD-5C2CC974CA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BAD9856A-FEA9-4A18-81B9-155FF44996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55508E00-7E41-44D5-AEDD-2206FB3B43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BC750110-C735-4B03-B61F-9344B8856FF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A2793975-3344-46BC-847F-48193DD675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92D37AE6-2802-4051-8824-688D2D60FB4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DA09FE0F-2600-46B1-84FD-F4090CA248E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AC35FD5C-1429-4BF6-BAF3-9DD9B4B80C4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1604F367-5111-4C0E-A057-332B05DE80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8F3BDCFC-2413-493C-8F55-BADFFA8C2F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AE3CE5E7-F58F-4865-B960-B3624E1D7D5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8DDD07EB-9B3B-4DD6-A0A9-7C67FF3E0BA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13802F21-8520-4480-8E96-DF14CC2DA4F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8DA9C659-1725-41C9-9AA2-1573646BC62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89007208-C823-4A88-8C08-A212C597931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7B390B18-A345-4F2D-A75B-45AAB36A101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0ECA809-1E57-4BFC-9885-3FE8FD00AD3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E4AFB12D-225A-4445-B67F-CD371D9A957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506CF5E2-51CC-4EC3-9702-11FAE532DD0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89626F5F-7DD4-4655-B897-343C8359A93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6B3DDFAD-AC47-47C5-8BAC-C6EAB317FEC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AB3BFDC0-00AB-44AA-9D47-816CFE87446D}"/>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BEF95A20-7C04-42DE-B27F-244FC47B2B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62306A59-5E15-4744-811D-8295BCC00A4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D42E6D6-C13E-4626-B5D5-43E56A72E8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5" name="直線コネクタ 144">
          <a:extLst>
            <a:ext uri="{FF2B5EF4-FFF2-40B4-BE49-F238E27FC236}">
              <a16:creationId xmlns:a16="http://schemas.microsoft.com/office/drawing/2014/main" id="{7B06011D-F064-4C60-950F-741500EEEF28}"/>
            </a:ext>
          </a:extLst>
        </xdr:cNvPr>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id="{4B1F6DCB-4391-4D19-80B1-5EEEE7BE85A4}"/>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7" name="直線コネクタ 146">
          <a:extLst>
            <a:ext uri="{FF2B5EF4-FFF2-40B4-BE49-F238E27FC236}">
              <a16:creationId xmlns:a16="http://schemas.microsoft.com/office/drawing/2014/main" id="{45750CA5-D07C-4195-BA99-01076FF7BB18}"/>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4E96C0F9-6D77-4163-AF9A-1EB6D99755BF}"/>
            </a:ext>
          </a:extLst>
        </xdr:cNvPr>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9" name="直線コネクタ 148">
          <a:extLst>
            <a:ext uri="{FF2B5EF4-FFF2-40B4-BE49-F238E27FC236}">
              <a16:creationId xmlns:a16="http://schemas.microsoft.com/office/drawing/2014/main" id="{E202A33D-3306-4BF0-8E90-622BFA894A4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60A870A1-9BBF-4DCF-AB96-D1BDF4D19055}"/>
            </a:ext>
          </a:extLst>
        </xdr:cNvPr>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1" name="フローチャート: 判断 150">
          <a:extLst>
            <a:ext uri="{FF2B5EF4-FFF2-40B4-BE49-F238E27FC236}">
              <a16:creationId xmlns:a16="http://schemas.microsoft.com/office/drawing/2014/main" id="{278A4F22-9F2C-4CC7-AA18-2C54FE197878}"/>
            </a:ext>
          </a:extLst>
        </xdr:cNvPr>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2" name="フローチャート: 判断 151">
          <a:extLst>
            <a:ext uri="{FF2B5EF4-FFF2-40B4-BE49-F238E27FC236}">
              <a16:creationId xmlns:a16="http://schemas.microsoft.com/office/drawing/2014/main" id="{6651F4AC-5FD1-4904-A139-2DE13CC7191B}"/>
            </a:ext>
          </a:extLst>
        </xdr:cNvPr>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3" name="フローチャート: 判断 152">
          <a:extLst>
            <a:ext uri="{FF2B5EF4-FFF2-40B4-BE49-F238E27FC236}">
              <a16:creationId xmlns:a16="http://schemas.microsoft.com/office/drawing/2014/main" id="{3C0AD031-C712-4335-9625-120095B2CD2F}"/>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25286C3A-51FD-40CA-A92C-F1A494CD0DC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643692E7-1891-4023-8E04-F584B401465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F320509F-6FCF-40E9-B695-01F13368B0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ED5D4F7B-6A3D-4BD4-9303-1D3FB4F2BF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178C0531-B0FC-4E52-866C-8CE47EC676F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117384</xdr:rowOff>
    </xdr:from>
    <xdr:to>
      <xdr:col>20</xdr:col>
      <xdr:colOff>38100</xdr:colOff>
      <xdr:row>59</xdr:row>
      <xdr:rowOff>47534</xdr:rowOff>
    </xdr:to>
    <xdr:sp macro="" textlink="">
      <xdr:nvSpPr>
        <xdr:cNvPr id="159" name="楕円 158">
          <a:extLst>
            <a:ext uri="{FF2B5EF4-FFF2-40B4-BE49-F238E27FC236}">
              <a16:creationId xmlns:a16="http://schemas.microsoft.com/office/drawing/2014/main" id="{E4B47FFD-9841-40BF-B772-570321F00436}"/>
            </a:ext>
          </a:extLst>
        </xdr:cNvPr>
        <xdr:cNvSpPr/>
      </xdr:nvSpPr>
      <xdr:spPr>
        <a:xfrm>
          <a:off x="3746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141877</xdr:rowOff>
    </xdr:from>
    <xdr:to>
      <xdr:col>15</xdr:col>
      <xdr:colOff>101600</xdr:colOff>
      <xdr:row>59</xdr:row>
      <xdr:rowOff>72027</xdr:rowOff>
    </xdr:to>
    <xdr:sp macro="" textlink="">
      <xdr:nvSpPr>
        <xdr:cNvPr id="160" name="楕円 159">
          <a:extLst>
            <a:ext uri="{FF2B5EF4-FFF2-40B4-BE49-F238E27FC236}">
              <a16:creationId xmlns:a16="http://schemas.microsoft.com/office/drawing/2014/main" id="{3ECBE206-7E17-4AC5-BEBA-E9153DDE5779}"/>
            </a:ext>
          </a:extLst>
        </xdr:cNvPr>
        <xdr:cNvSpPr/>
      </xdr:nvSpPr>
      <xdr:spPr>
        <a:xfrm>
          <a:off x="2857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168184</xdr:rowOff>
    </xdr:from>
    <xdr:to>
      <xdr:col>19</xdr:col>
      <xdr:colOff>177800</xdr:colOff>
      <xdr:row>59</xdr:row>
      <xdr:rowOff>21227</xdr:rowOff>
    </xdr:to>
    <xdr:cxnSp macro="">
      <xdr:nvCxnSpPr>
        <xdr:cNvPr id="161" name="直線コネクタ 160">
          <a:extLst>
            <a:ext uri="{FF2B5EF4-FFF2-40B4-BE49-F238E27FC236}">
              <a16:creationId xmlns:a16="http://schemas.microsoft.com/office/drawing/2014/main" id="{94294B3F-8A78-4A56-8965-55005BF73180}"/>
            </a:ext>
          </a:extLst>
        </xdr:cNvPr>
        <xdr:cNvCxnSpPr/>
      </xdr:nvCxnSpPr>
      <xdr:spPr>
        <a:xfrm flipV="1">
          <a:off x="2908300" y="1011228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3DCA9A31-7407-430A-8B44-A54CF78BFFE9}"/>
            </a:ext>
          </a:extLst>
        </xdr:cNvPr>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9D688EB0-FFBE-4F03-A786-E396528491D8}"/>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64061</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EE97605A-69C0-47A4-9724-471D4AF116F0}"/>
            </a:ext>
          </a:extLst>
        </xdr:cNvPr>
        <xdr:cNvSpPr txBox="1"/>
      </xdr:nvSpPr>
      <xdr:spPr>
        <a:xfrm>
          <a:off x="35820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88554</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8C77A2B9-3431-4214-BA11-5625D96E8B0E}"/>
            </a:ext>
          </a:extLst>
        </xdr:cNvPr>
        <xdr:cNvSpPr txBox="1"/>
      </xdr:nvSpPr>
      <xdr:spPr>
        <a:xfrm>
          <a:off x="2705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C97D68B3-1FD8-4943-A8E1-A41D14D2F7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659FAF14-9856-4A0B-9212-DE9A5185D61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35272C31-50F6-4C83-A0D4-455346ED26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B1838C36-2399-47B5-BD3F-9C81262A5A8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5C0178D8-99BB-4F2F-B8CE-63C693CE375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9A68558-E71B-4000-A44E-9F38578921A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FD9FB317-FFB8-4BBF-A516-77AAECD6E7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129D7880-F2E7-402D-B136-1F46598DD9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3610E70C-1089-4612-985B-A7747862A9A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DAAD8D0E-4BBE-4DFE-9C83-13A9C7EA4FB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a:extLst>
            <a:ext uri="{FF2B5EF4-FFF2-40B4-BE49-F238E27FC236}">
              <a16:creationId xmlns:a16="http://schemas.microsoft.com/office/drawing/2014/main" id="{01C05DF2-A2F1-47A9-B0EB-03D497C1E65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a:extLst>
            <a:ext uri="{FF2B5EF4-FFF2-40B4-BE49-F238E27FC236}">
              <a16:creationId xmlns:a16="http://schemas.microsoft.com/office/drawing/2014/main" id="{BC69C0F5-523B-42E5-8F5B-FE3009175D8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a:extLst>
            <a:ext uri="{FF2B5EF4-FFF2-40B4-BE49-F238E27FC236}">
              <a16:creationId xmlns:a16="http://schemas.microsoft.com/office/drawing/2014/main" id="{17937E45-C0A4-45B6-825C-8E1AE445D3D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9" name="テキスト ボックス 178">
          <a:extLst>
            <a:ext uri="{FF2B5EF4-FFF2-40B4-BE49-F238E27FC236}">
              <a16:creationId xmlns:a16="http://schemas.microsoft.com/office/drawing/2014/main" id="{CF94E9CC-64B1-44EF-929E-3371315607B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a:extLst>
            <a:ext uri="{FF2B5EF4-FFF2-40B4-BE49-F238E27FC236}">
              <a16:creationId xmlns:a16="http://schemas.microsoft.com/office/drawing/2014/main" id="{6DC1D45E-96F4-44D0-B3D4-D8E2EFDD95E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1" name="テキスト ボックス 180">
          <a:extLst>
            <a:ext uri="{FF2B5EF4-FFF2-40B4-BE49-F238E27FC236}">
              <a16:creationId xmlns:a16="http://schemas.microsoft.com/office/drawing/2014/main" id="{02E9DDF3-2E92-4A27-B47B-D3ED142713B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a:extLst>
            <a:ext uri="{FF2B5EF4-FFF2-40B4-BE49-F238E27FC236}">
              <a16:creationId xmlns:a16="http://schemas.microsoft.com/office/drawing/2014/main" id="{CE1EFF32-BC6A-40C5-B983-909ECD4A8ED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3" name="テキスト ボックス 182">
          <a:extLst>
            <a:ext uri="{FF2B5EF4-FFF2-40B4-BE49-F238E27FC236}">
              <a16:creationId xmlns:a16="http://schemas.microsoft.com/office/drawing/2014/main" id="{B7529883-50CE-4E74-93C9-56F79E9376D6}"/>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B2F8B63A-166F-4391-AC59-08236E755FD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a:extLst>
            <a:ext uri="{FF2B5EF4-FFF2-40B4-BE49-F238E27FC236}">
              <a16:creationId xmlns:a16="http://schemas.microsoft.com/office/drawing/2014/main" id="{C18840A2-36F5-4280-9C5A-95011DC9B5F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id="{3C2E5ECC-B919-4DDC-8E81-9B50973E6F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7" name="直線コネクタ 186">
          <a:extLst>
            <a:ext uri="{FF2B5EF4-FFF2-40B4-BE49-F238E27FC236}">
              <a16:creationId xmlns:a16="http://schemas.microsoft.com/office/drawing/2014/main" id="{80770A19-973E-4091-BC02-9698896568D3}"/>
            </a:ext>
          </a:extLst>
        </xdr:cNvPr>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8" name="【橋りょう・トンネル】&#10;一人当たり有形固定資産（償却資産）額最小値テキスト">
          <a:extLst>
            <a:ext uri="{FF2B5EF4-FFF2-40B4-BE49-F238E27FC236}">
              <a16:creationId xmlns:a16="http://schemas.microsoft.com/office/drawing/2014/main" id="{20B38F53-F2AF-4F5B-8129-05B0BA1DF27D}"/>
            </a:ext>
          </a:extLst>
        </xdr:cNvPr>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9" name="直線コネクタ 188">
          <a:extLst>
            <a:ext uri="{FF2B5EF4-FFF2-40B4-BE49-F238E27FC236}">
              <a16:creationId xmlns:a16="http://schemas.microsoft.com/office/drawing/2014/main" id="{9B23E88D-232E-449F-8EE0-B3E9CA22F347}"/>
            </a:ext>
          </a:extLst>
        </xdr:cNvPr>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0" name="【橋りょう・トンネル】&#10;一人当たり有形固定資産（償却資産）額最大値テキスト">
          <a:extLst>
            <a:ext uri="{FF2B5EF4-FFF2-40B4-BE49-F238E27FC236}">
              <a16:creationId xmlns:a16="http://schemas.microsoft.com/office/drawing/2014/main" id="{2E8B26B4-0ECE-4AC5-B155-DBCBC3AAACB0}"/>
            </a:ext>
          </a:extLst>
        </xdr:cNvPr>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1" name="直線コネクタ 190">
          <a:extLst>
            <a:ext uri="{FF2B5EF4-FFF2-40B4-BE49-F238E27FC236}">
              <a16:creationId xmlns:a16="http://schemas.microsoft.com/office/drawing/2014/main" id="{2FF70D18-9CC4-488C-A21E-C4AEA92D852B}"/>
            </a:ext>
          </a:extLst>
        </xdr:cNvPr>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2" name="【橋りょう・トンネル】&#10;一人当たり有形固定資産（償却資産）額平均値テキスト">
          <a:extLst>
            <a:ext uri="{FF2B5EF4-FFF2-40B4-BE49-F238E27FC236}">
              <a16:creationId xmlns:a16="http://schemas.microsoft.com/office/drawing/2014/main" id="{E79CF796-3E7D-4568-9891-267463B22EDB}"/>
            </a:ext>
          </a:extLst>
        </xdr:cNvPr>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3" name="フローチャート: 判断 192">
          <a:extLst>
            <a:ext uri="{FF2B5EF4-FFF2-40B4-BE49-F238E27FC236}">
              <a16:creationId xmlns:a16="http://schemas.microsoft.com/office/drawing/2014/main" id="{165B0408-CD96-4E91-BD42-ACF08C62B474}"/>
            </a:ext>
          </a:extLst>
        </xdr:cNvPr>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4" name="フローチャート: 判断 193">
          <a:extLst>
            <a:ext uri="{FF2B5EF4-FFF2-40B4-BE49-F238E27FC236}">
              <a16:creationId xmlns:a16="http://schemas.microsoft.com/office/drawing/2014/main" id="{20E27E81-BD3B-4ACE-8322-7F967608D8F0}"/>
            </a:ext>
          </a:extLst>
        </xdr:cNvPr>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5" name="フローチャート: 判断 194">
          <a:extLst>
            <a:ext uri="{FF2B5EF4-FFF2-40B4-BE49-F238E27FC236}">
              <a16:creationId xmlns:a16="http://schemas.microsoft.com/office/drawing/2014/main" id="{44257308-6A1A-471F-8EBA-4438C2F5713E}"/>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151EC946-D8DC-4F2B-B9F8-7FDC1E025C1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784E92F6-144C-470A-84B6-64DD05FA25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F7C0C705-E9F3-4DE2-BACB-96AC14ABFC8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60EF74E7-F5FE-4337-88A0-78F4829C136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30E64002-C187-46F6-9AC1-AD0DDB35B89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14732</xdr:rowOff>
    </xdr:from>
    <xdr:to>
      <xdr:col>50</xdr:col>
      <xdr:colOff>165100</xdr:colOff>
      <xdr:row>63</xdr:row>
      <xdr:rowOff>116332</xdr:rowOff>
    </xdr:to>
    <xdr:sp macro="" textlink="">
      <xdr:nvSpPr>
        <xdr:cNvPr id="201" name="楕円 200">
          <a:extLst>
            <a:ext uri="{FF2B5EF4-FFF2-40B4-BE49-F238E27FC236}">
              <a16:creationId xmlns:a16="http://schemas.microsoft.com/office/drawing/2014/main" id="{590608AA-47E6-4CCA-B43C-D12F9B36CC9E}"/>
            </a:ext>
          </a:extLst>
        </xdr:cNvPr>
        <xdr:cNvSpPr/>
      </xdr:nvSpPr>
      <xdr:spPr>
        <a:xfrm>
          <a:off x="9588500" y="108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16198</xdr:rowOff>
    </xdr:from>
    <xdr:to>
      <xdr:col>46</xdr:col>
      <xdr:colOff>38100</xdr:colOff>
      <xdr:row>63</xdr:row>
      <xdr:rowOff>117798</xdr:rowOff>
    </xdr:to>
    <xdr:sp macro="" textlink="">
      <xdr:nvSpPr>
        <xdr:cNvPr id="202" name="楕円 201">
          <a:extLst>
            <a:ext uri="{FF2B5EF4-FFF2-40B4-BE49-F238E27FC236}">
              <a16:creationId xmlns:a16="http://schemas.microsoft.com/office/drawing/2014/main" id="{36A0F0E6-9F7F-44DE-A7C2-A2848C6899E6}"/>
            </a:ext>
          </a:extLst>
        </xdr:cNvPr>
        <xdr:cNvSpPr/>
      </xdr:nvSpPr>
      <xdr:spPr>
        <a:xfrm>
          <a:off x="8699500" y="108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65532</xdr:rowOff>
    </xdr:from>
    <xdr:to>
      <xdr:col>50</xdr:col>
      <xdr:colOff>114300</xdr:colOff>
      <xdr:row>63</xdr:row>
      <xdr:rowOff>66998</xdr:rowOff>
    </xdr:to>
    <xdr:cxnSp macro="">
      <xdr:nvCxnSpPr>
        <xdr:cNvPr id="203" name="直線コネクタ 202">
          <a:extLst>
            <a:ext uri="{FF2B5EF4-FFF2-40B4-BE49-F238E27FC236}">
              <a16:creationId xmlns:a16="http://schemas.microsoft.com/office/drawing/2014/main" id="{572C2DAF-1D4C-490B-BDAC-69A46DD44BE9}"/>
            </a:ext>
          </a:extLst>
        </xdr:cNvPr>
        <xdr:cNvCxnSpPr/>
      </xdr:nvCxnSpPr>
      <xdr:spPr>
        <a:xfrm flipV="1">
          <a:off x="8750300" y="10866882"/>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4" name="n_1aveValue【橋りょう・トンネル】&#10;一人当たり有形固定資産（償却資産）額">
          <a:extLst>
            <a:ext uri="{FF2B5EF4-FFF2-40B4-BE49-F238E27FC236}">
              <a16:creationId xmlns:a16="http://schemas.microsoft.com/office/drawing/2014/main" id="{ADAACB0F-ECF5-4E8A-8C4C-FF778B5444E5}"/>
            </a:ext>
          </a:extLst>
        </xdr:cNvPr>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119135C8-3A3B-4DE3-8E31-B30DF2B9F0F9}"/>
            </a:ext>
          </a:extLst>
        </xdr:cNvPr>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107459</xdr:rowOff>
    </xdr:from>
    <xdr:ext cx="599010" cy="259045"/>
    <xdr:sp macro="" textlink="">
      <xdr:nvSpPr>
        <xdr:cNvPr id="206" name="n_1mainValue【橋りょう・トンネル】&#10;一人当たり有形固定資産（償却資産）額">
          <a:extLst>
            <a:ext uri="{FF2B5EF4-FFF2-40B4-BE49-F238E27FC236}">
              <a16:creationId xmlns:a16="http://schemas.microsoft.com/office/drawing/2014/main" id="{AD7B3A4C-997F-42C2-A681-DEC0716C2955}"/>
            </a:ext>
          </a:extLst>
        </xdr:cNvPr>
        <xdr:cNvSpPr txBox="1"/>
      </xdr:nvSpPr>
      <xdr:spPr>
        <a:xfrm>
          <a:off x="9327095" y="1090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108925</xdr:rowOff>
    </xdr:from>
    <xdr:ext cx="599010" cy="259045"/>
    <xdr:sp macro="" textlink="">
      <xdr:nvSpPr>
        <xdr:cNvPr id="207" name="n_2mainValue【橋りょう・トンネル】&#10;一人当たり有形固定資産（償却資産）額">
          <a:extLst>
            <a:ext uri="{FF2B5EF4-FFF2-40B4-BE49-F238E27FC236}">
              <a16:creationId xmlns:a16="http://schemas.microsoft.com/office/drawing/2014/main" id="{E7F344C6-7AEE-430E-B57B-96424569BC27}"/>
            </a:ext>
          </a:extLst>
        </xdr:cNvPr>
        <xdr:cNvSpPr txBox="1"/>
      </xdr:nvSpPr>
      <xdr:spPr>
        <a:xfrm>
          <a:off x="8450795" y="10910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017AEC3C-272A-46C0-B312-9D72007C14F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FFB37478-52B3-4C0D-AADC-CB1DB6E904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911FC4FA-A793-4FEC-A5AD-BD534CC2AFD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E0D3E4C2-BEFC-4341-BC90-F449DDE9713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D20C19AA-661F-450D-88CF-BDC37B6E62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7102B4A6-CB5A-4334-B6FA-4273603908E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486C12B2-69D9-4C4C-B91A-294F346F550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E08C28C1-93D7-4503-B3C0-2EDB41FECAC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FFF07C4F-1B39-47B1-A42C-90EBCE0649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76E32E09-7D9B-4B55-B8F8-A16CB138AE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a:extLst>
            <a:ext uri="{FF2B5EF4-FFF2-40B4-BE49-F238E27FC236}">
              <a16:creationId xmlns:a16="http://schemas.microsoft.com/office/drawing/2014/main" id="{59D1ABDB-A717-4456-AAC9-20817ED5EB4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a:extLst>
            <a:ext uri="{FF2B5EF4-FFF2-40B4-BE49-F238E27FC236}">
              <a16:creationId xmlns:a16="http://schemas.microsoft.com/office/drawing/2014/main" id="{C5955F2C-B9B5-4E02-8866-EA4BB2EBB4E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a:extLst>
            <a:ext uri="{FF2B5EF4-FFF2-40B4-BE49-F238E27FC236}">
              <a16:creationId xmlns:a16="http://schemas.microsoft.com/office/drawing/2014/main" id="{1E23B42D-B7AD-4B55-A25D-81876889D22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a:extLst>
            <a:ext uri="{FF2B5EF4-FFF2-40B4-BE49-F238E27FC236}">
              <a16:creationId xmlns:a16="http://schemas.microsoft.com/office/drawing/2014/main" id="{3AB71A02-54B4-4071-8528-AFF8B42E42F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a:extLst>
            <a:ext uri="{FF2B5EF4-FFF2-40B4-BE49-F238E27FC236}">
              <a16:creationId xmlns:a16="http://schemas.microsoft.com/office/drawing/2014/main" id="{DF35887D-F202-4075-A9C4-9BE29C4D239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a:extLst>
            <a:ext uri="{FF2B5EF4-FFF2-40B4-BE49-F238E27FC236}">
              <a16:creationId xmlns:a16="http://schemas.microsoft.com/office/drawing/2014/main" id="{238F56FF-E66A-4857-84D6-5B54829E8BC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a:extLst>
            <a:ext uri="{FF2B5EF4-FFF2-40B4-BE49-F238E27FC236}">
              <a16:creationId xmlns:a16="http://schemas.microsoft.com/office/drawing/2014/main" id="{8AF6F174-B0BA-49E3-BFDE-C92081A163C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a:extLst>
            <a:ext uri="{FF2B5EF4-FFF2-40B4-BE49-F238E27FC236}">
              <a16:creationId xmlns:a16="http://schemas.microsoft.com/office/drawing/2014/main" id="{5B707559-77A7-44E6-BD44-C31C538DC5E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a:extLst>
            <a:ext uri="{FF2B5EF4-FFF2-40B4-BE49-F238E27FC236}">
              <a16:creationId xmlns:a16="http://schemas.microsoft.com/office/drawing/2014/main" id="{7B0306F3-DDDC-4676-9800-D93C4BD992B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a:extLst>
            <a:ext uri="{FF2B5EF4-FFF2-40B4-BE49-F238E27FC236}">
              <a16:creationId xmlns:a16="http://schemas.microsoft.com/office/drawing/2014/main" id="{514EB933-4A35-40DA-A8FA-76823CDB499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a:extLst>
            <a:ext uri="{FF2B5EF4-FFF2-40B4-BE49-F238E27FC236}">
              <a16:creationId xmlns:a16="http://schemas.microsoft.com/office/drawing/2014/main" id="{C8926E34-44F6-4B46-A8EB-50A3B430373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EFE9A71D-E7C6-4F5E-BFFC-F727060AC4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D199F265-A6DE-4096-A796-22FD2DCB567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6D6BACE4-AFFA-4C45-996F-1C7CE3686F9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2" name="直線コネクタ 231">
          <a:extLst>
            <a:ext uri="{FF2B5EF4-FFF2-40B4-BE49-F238E27FC236}">
              <a16:creationId xmlns:a16="http://schemas.microsoft.com/office/drawing/2014/main" id="{5327ACCE-6392-4903-A826-C5892CA03157}"/>
            </a:ext>
          </a:extLst>
        </xdr:cNvPr>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C6A47F8A-361A-4E15-B18F-F55CD7E61373}"/>
            </a:ext>
          </a:extLst>
        </xdr:cNvPr>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4" name="直線コネクタ 233">
          <a:extLst>
            <a:ext uri="{FF2B5EF4-FFF2-40B4-BE49-F238E27FC236}">
              <a16:creationId xmlns:a16="http://schemas.microsoft.com/office/drawing/2014/main" id="{03F240FC-36DE-40F5-AB1E-4ECCB9C8EA94}"/>
            </a:ext>
          </a:extLst>
        </xdr:cNvPr>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5" name="【公営住宅】&#10;有形固定資産減価償却率最大値テキスト">
          <a:extLst>
            <a:ext uri="{FF2B5EF4-FFF2-40B4-BE49-F238E27FC236}">
              <a16:creationId xmlns:a16="http://schemas.microsoft.com/office/drawing/2014/main" id="{44BD531F-AF52-43F4-A38D-457AF4BC69E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6" name="直線コネクタ 235">
          <a:extLst>
            <a:ext uri="{FF2B5EF4-FFF2-40B4-BE49-F238E27FC236}">
              <a16:creationId xmlns:a16="http://schemas.microsoft.com/office/drawing/2014/main" id="{AF28FDE7-F3E1-414D-ADFF-2B83EA35A99F}"/>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9CABD123-1D44-483C-BBBB-5A7E9D4664A0}"/>
            </a:ext>
          </a:extLst>
        </xdr:cNvPr>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38" name="フローチャート: 判断 237">
          <a:extLst>
            <a:ext uri="{FF2B5EF4-FFF2-40B4-BE49-F238E27FC236}">
              <a16:creationId xmlns:a16="http://schemas.microsoft.com/office/drawing/2014/main" id="{525D1984-3F54-4F70-8B3B-AEA53D13A3BA}"/>
            </a:ext>
          </a:extLst>
        </xdr:cNvPr>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9" name="フローチャート: 判断 238">
          <a:extLst>
            <a:ext uri="{FF2B5EF4-FFF2-40B4-BE49-F238E27FC236}">
              <a16:creationId xmlns:a16="http://schemas.microsoft.com/office/drawing/2014/main" id="{E4B98371-21FD-4331-8A08-EF36E042AC17}"/>
            </a:ext>
          </a:extLst>
        </xdr:cNvPr>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0" name="フローチャート: 判断 239">
          <a:extLst>
            <a:ext uri="{FF2B5EF4-FFF2-40B4-BE49-F238E27FC236}">
              <a16:creationId xmlns:a16="http://schemas.microsoft.com/office/drawing/2014/main" id="{849EEC71-9EC9-40B5-B073-7425F05E01E3}"/>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27AC287-D854-460D-8A2F-0AE363927B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5FECC228-69FC-473A-8253-8851FC50A9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A80A2590-B84C-41C6-922C-7E5783D1B25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F446C8E-8144-44F4-89F4-0E0C8E333E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1F7948FF-FDC5-4919-AB99-E958EC2F52F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246" name="楕円 245">
          <a:extLst>
            <a:ext uri="{FF2B5EF4-FFF2-40B4-BE49-F238E27FC236}">
              <a16:creationId xmlns:a16="http://schemas.microsoft.com/office/drawing/2014/main" id="{3E8BA87F-7E32-4023-994B-5387DFE22594}"/>
            </a:ext>
          </a:extLst>
        </xdr:cNvPr>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47" name="楕円 246">
          <a:extLst>
            <a:ext uri="{FF2B5EF4-FFF2-40B4-BE49-F238E27FC236}">
              <a16:creationId xmlns:a16="http://schemas.microsoft.com/office/drawing/2014/main" id="{B86B0709-77AE-4CAF-9CE0-C7153340AE75}"/>
            </a:ext>
          </a:extLst>
        </xdr:cNvPr>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24764</xdr:rowOff>
    </xdr:from>
    <xdr:to>
      <xdr:col>19</xdr:col>
      <xdr:colOff>177800</xdr:colOff>
      <xdr:row>83</xdr:row>
      <xdr:rowOff>45720</xdr:rowOff>
    </xdr:to>
    <xdr:cxnSp macro="">
      <xdr:nvCxnSpPr>
        <xdr:cNvPr id="248" name="直線コネクタ 247">
          <a:extLst>
            <a:ext uri="{FF2B5EF4-FFF2-40B4-BE49-F238E27FC236}">
              <a16:creationId xmlns:a16="http://schemas.microsoft.com/office/drawing/2014/main" id="{79C39C61-B6DC-496A-AC16-6E47EE10F205}"/>
            </a:ext>
          </a:extLst>
        </xdr:cNvPr>
        <xdr:cNvCxnSpPr/>
      </xdr:nvCxnSpPr>
      <xdr:spPr>
        <a:xfrm flipV="1">
          <a:off x="2908300" y="142551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49" name="n_1aveValue【公営住宅】&#10;有形固定資産減価償却率">
          <a:extLst>
            <a:ext uri="{FF2B5EF4-FFF2-40B4-BE49-F238E27FC236}">
              <a16:creationId xmlns:a16="http://schemas.microsoft.com/office/drawing/2014/main" id="{BBB8EE3F-FF15-494A-BA32-C858414D47DB}"/>
            </a:ext>
          </a:extLst>
        </xdr:cNvPr>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0" name="n_2aveValue【公営住宅】&#10;有形固定資産減価償却率">
          <a:extLst>
            <a:ext uri="{FF2B5EF4-FFF2-40B4-BE49-F238E27FC236}">
              <a16:creationId xmlns:a16="http://schemas.microsoft.com/office/drawing/2014/main" id="{71FCE60C-46EB-4520-9D22-0DB07FB5CDA6}"/>
            </a:ext>
          </a:extLst>
        </xdr:cNvPr>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66691</xdr:rowOff>
    </xdr:from>
    <xdr:ext cx="405111" cy="259045"/>
    <xdr:sp macro="" textlink="">
      <xdr:nvSpPr>
        <xdr:cNvPr id="251" name="n_1mainValue【公営住宅】&#10;有形固定資産減価償却率">
          <a:extLst>
            <a:ext uri="{FF2B5EF4-FFF2-40B4-BE49-F238E27FC236}">
              <a16:creationId xmlns:a16="http://schemas.microsoft.com/office/drawing/2014/main" id="{927CDADA-4ECD-437C-8F71-129504575E3F}"/>
            </a:ext>
          </a:extLst>
        </xdr:cNvPr>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52" name="n_2mainValue【公営住宅】&#10;有形固定資産減価償却率">
          <a:extLst>
            <a:ext uri="{FF2B5EF4-FFF2-40B4-BE49-F238E27FC236}">
              <a16:creationId xmlns:a16="http://schemas.microsoft.com/office/drawing/2014/main" id="{7BA954FB-B029-46E4-A58A-CBB377B6D6C1}"/>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06BD99FB-D20E-481F-8516-F6F764984F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715C27EB-1974-4DEF-AB56-7527DDA8D0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2263FD05-AEFF-4F4A-BE10-A7B6AE2276C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E10047D8-DA75-4F17-BC64-997B1D7CC0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8C9B137D-8678-4E73-AC10-F70F13495F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418A96EE-A25C-4BDF-9D96-AA6E5B2EC3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F20BE3CD-61A3-4884-890E-CB5DED03FF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30C6C1FE-AE15-45B4-93CD-3B9A3272347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3284006D-D417-4FAD-883E-B1F039C615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789884C7-85DE-47B0-82EC-66CA7E60C38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a:extLst>
            <a:ext uri="{FF2B5EF4-FFF2-40B4-BE49-F238E27FC236}">
              <a16:creationId xmlns:a16="http://schemas.microsoft.com/office/drawing/2014/main" id="{BCAF85FB-A534-4726-AE0F-973A5F00940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AB8053F5-5C7F-454A-86FF-79006E7B220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a:extLst>
            <a:ext uri="{FF2B5EF4-FFF2-40B4-BE49-F238E27FC236}">
              <a16:creationId xmlns:a16="http://schemas.microsoft.com/office/drawing/2014/main" id="{372BBBAA-5924-4544-B647-473ED24072A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a:extLst>
            <a:ext uri="{FF2B5EF4-FFF2-40B4-BE49-F238E27FC236}">
              <a16:creationId xmlns:a16="http://schemas.microsoft.com/office/drawing/2014/main" id="{2B3B2B5C-CB72-48D3-A177-E4C26668280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a:extLst>
            <a:ext uri="{FF2B5EF4-FFF2-40B4-BE49-F238E27FC236}">
              <a16:creationId xmlns:a16="http://schemas.microsoft.com/office/drawing/2014/main" id="{78D2DF19-ACFB-4E05-B1E7-97030F1CEC4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a:extLst>
            <a:ext uri="{FF2B5EF4-FFF2-40B4-BE49-F238E27FC236}">
              <a16:creationId xmlns:a16="http://schemas.microsoft.com/office/drawing/2014/main" id="{D2E8DCD8-B55E-46F0-B841-90BE4FBD8D0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a:extLst>
            <a:ext uri="{FF2B5EF4-FFF2-40B4-BE49-F238E27FC236}">
              <a16:creationId xmlns:a16="http://schemas.microsoft.com/office/drawing/2014/main" id="{02F165C7-6A09-47CB-8290-7B77C4A7C75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a:extLst>
            <a:ext uri="{FF2B5EF4-FFF2-40B4-BE49-F238E27FC236}">
              <a16:creationId xmlns:a16="http://schemas.microsoft.com/office/drawing/2014/main" id="{1185C94B-B6E4-413F-A8DB-7AD5FFB4BFB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a:extLst>
            <a:ext uri="{FF2B5EF4-FFF2-40B4-BE49-F238E27FC236}">
              <a16:creationId xmlns:a16="http://schemas.microsoft.com/office/drawing/2014/main" id="{469BBC89-D3DE-440C-B210-E165159F0D2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a:extLst>
            <a:ext uri="{FF2B5EF4-FFF2-40B4-BE49-F238E27FC236}">
              <a16:creationId xmlns:a16="http://schemas.microsoft.com/office/drawing/2014/main" id="{E5A36810-E3A2-4965-8276-12DE9E8F363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D574959D-F130-41A8-8B1A-4F6ED7D9A26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4" name="テキスト ボックス 273">
          <a:extLst>
            <a:ext uri="{FF2B5EF4-FFF2-40B4-BE49-F238E27FC236}">
              <a16:creationId xmlns:a16="http://schemas.microsoft.com/office/drawing/2014/main" id="{52D4CC68-0666-48A6-93D6-98D5EBB0D96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a:extLst>
            <a:ext uri="{FF2B5EF4-FFF2-40B4-BE49-F238E27FC236}">
              <a16:creationId xmlns:a16="http://schemas.microsoft.com/office/drawing/2014/main" id="{7F8EC47E-6D78-4FE0-AD74-61E000B44E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6" name="直線コネクタ 275">
          <a:extLst>
            <a:ext uri="{FF2B5EF4-FFF2-40B4-BE49-F238E27FC236}">
              <a16:creationId xmlns:a16="http://schemas.microsoft.com/office/drawing/2014/main" id="{9E1C7831-5B9E-4414-8224-DDC1102877FD}"/>
            </a:ext>
          </a:extLst>
        </xdr:cNvPr>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77" name="【公営住宅】&#10;一人当たり面積最小値テキスト">
          <a:extLst>
            <a:ext uri="{FF2B5EF4-FFF2-40B4-BE49-F238E27FC236}">
              <a16:creationId xmlns:a16="http://schemas.microsoft.com/office/drawing/2014/main" id="{BAF3C7B3-BC76-4A97-9AF6-BF9C9106AD1B}"/>
            </a:ext>
          </a:extLst>
        </xdr:cNvPr>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78" name="直線コネクタ 277">
          <a:extLst>
            <a:ext uri="{FF2B5EF4-FFF2-40B4-BE49-F238E27FC236}">
              <a16:creationId xmlns:a16="http://schemas.microsoft.com/office/drawing/2014/main" id="{1806479C-9012-43B9-94CF-C447B3AAA144}"/>
            </a:ext>
          </a:extLst>
        </xdr:cNvPr>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79" name="【公営住宅】&#10;一人当たり面積最大値テキスト">
          <a:extLst>
            <a:ext uri="{FF2B5EF4-FFF2-40B4-BE49-F238E27FC236}">
              <a16:creationId xmlns:a16="http://schemas.microsoft.com/office/drawing/2014/main" id="{948680DB-2762-434B-A3A5-66168B974BF2}"/>
            </a:ext>
          </a:extLst>
        </xdr:cNvPr>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0" name="直線コネクタ 279">
          <a:extLst>
            <a:ext uri="{FF2B5EF4-FFF2-40B4-BE49-F238E27FC236}">
              <a16:creationId xmlns:a16="http://schemas.microsoft.com/office/drawing/2014/main" id="{802E751E-0D92-449D-B192-730E45916E6C}"/>
            </a:ext>
          </a:extLst>
        </xdr:cNvPr>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1" name="【公営住宅】&#10;一人当たり面積平均値テキスト">
          <a:extLst>
            <a:ext uri="{FF2B5EF4-FFF2-40B4-BE49-F238E27FC236}">
              <a16:creationId xmlns:a16="http://schemas.microsoft.com/office/drawing/2014/main" id="{EB91DCC9-3295-4645-9D42-B0EB6619BE89}"/>
            </a:ext>
          </a:extLst>
        </xdr:cNvPr>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2" name="フローチャート: 判断 281">
          <a:extLst>
            <a:ext uri="{FF2B5EF4-FFF2-40B4-BE49-F238E27FC236}">
              <a16:creationId xmlns:a16="http://schemas.microsoft.com/office/drawing/2014/main" id="{A4039D4A-364B-4B41-A4F6-AE8C044A63F4}"/>
            </a:ext>
          </a:extLst>
        </xdr:cNvPr>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3" name="フローチャート: 判断 282">
          <a:extLst>
            <a:ext uri="{FF2B5EF4-FFF2-40B4-BE49-F238E27FC236}">
              <a16:creationId xmlns:a16="http://schemas.microsoft.com/office/drawing/2014/main" id="{D9B5C560-8ED3-4C9F-987D-EFFF796214D5}"/>
            </a:ext>
          </a:extLst>
        </xdr:cNvPr>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4" name="フローチャート: 判断 283">
          <a:extLst>
            <a:ext uri="{FF2B5EF4-FFF2-40B4-BE49-F238E27FC236}">
              <a16:creationId xmlns:a16="http://schemas.microsoft.com/office/drawing/2014/main" id="{15B4DA86-41F8-4C0E-ACB8-044F9A499571}"/>
            </a:ext>
          </a:extLst>
        </xdr:cNvPr>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952C1AD0-3958-497D-8997-20CA54E97A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535D6BA7-EB24-44E4-842F-CAEEBAC109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2318DF3-6087-4E30-A99E-66831062A0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2C357783-D0ED-40E5-9561-2D617839313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1AFB5DC-4EC2-42A6-89FC-A6A7F048FB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156083</xdr:rowOff>
    </xdr:from>
    <xdr:to>
      <xdr:col>50</xdr:col>
      <xdr:colOff>165100</xdr:colOff>
      <xdr:row>83</xdr:row>
      <xdr:rowOff>86233</xdr:rowOff>
    </xdr:to>
    <xdr:sp macro="" textlink="">
      <xdr:nvSpPr>
        <xdr:cNvPr id="290" name="楕円 289">
          <a:extLst>
            <a:ext uri="{FF2B5EF4-FFF2-40B4-BE49-F238E27FC236}">
              <a16:creationId xmlns:a16="http://schemas.microsoft.com/office/drawing/2014/main" id="{C22B4643-AC92-40E1-80AD-D915C74A5362}"/>
            </a:ext>
          </a:extLst>
        </xdr:cNvPr>
        <xdr:cNvSpPr/>
      </xdr:nvSpPr>
      <xdr:spPr>
        <a:xfrm>
          <a:off x="9588500" y="142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126555</xdr:rowOff>
    </xdr:from>
    <xdr:to>
      <xdr:col>46</xdr:col>
      <xdr:colOff>38100</xdr:colOff>
      <xdr:row>83</xdr:row>
      <xdr:rowOff>56705</xdr:rowOff>
    </xdr:to>
    <xdr:sp macro="" textlink="">
      <xdr:nvSpPr>
        <xdr:cNvPr id="291" name="楕円 290">
          <a:extLst>
            <a:ext uri="{FF2B5EF4-FFF2-40B4-BE49-F238E27FC236}">
              <a16:creationId xmlns:a16="http://schemas.microsoft.com/office/drawing/2014/main" id="{D2970749-89A5-46F8-A99B-5BE676D6D221}"/>
            </a:ext>
          </a:extLst>
        </xdr:cNvPr>
        <xdr:cNvSpPr/>
      </xdr:nvSpPr>
      <xdr:spPr>
        <a:xfrm>
          <a:off x="8699500" y="1418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5905</xdr:rowOff>
    </xdr:from>
    <xdr:to>
      <xdr:col>50</xdr:col>
      <xdr:colOff>114300</xdr:colOff>
      <xdr:row>83</xdr:row>
      <xdr:rowOff>35433</xdr:rowOff>
    </xdr:to>
    <xdr:cxnSp macro="">
      <xdr:nvCxnSpPr>
        <xdr:cNvPr id="292" name="直線コネクタ 291">
          <a:extLst>
            <a:ext uri="{FF2B5EF4-FFF2-40B4-BE49-F238E27FC236}">
              <a16:creationId xmlns:a16="http://schemas.microsoft.com/office/drawing/2014/main" id="{24D1319B-9DD2-46EA-AB84-CE0FB88B8130}"/>
            </a:ext>
          </a:extLst>
        </xdr:cNvPr>
        <xdr:cNvCxnSpPr/>
      </xdr:nvCxnSpPr>
      <xdr:spPr>
        <a:xfrm>
          <a:off x="8750300" y="14236255"/>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3" name="n_1aveValue【公営住宅】&#10;一人当たり面積">
          <a:extLst>
            <a:ext uri="{FF2B5EF4-FFF2-40B4-BE49-F238E27FC236}">
              <a16:creationId xmlns:a16="http://schemas.microsoft.com/office/drawing/2014/main" id="{E52713ED-28A3-4D65-972D-C5267EA39157}"/>
            </a:ext>
          </a:extLst>
        </xdr:cNvPr>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294" name="n_2aveValue【公営住宅】&#10;一人当たり面積">
          <a:extLst>
            <a:ext uri="{FF2B5EF4-FFF2-40B4-BE49-F238E27FC236}">
              <a16:creationId xmlns:a16="http://schemas.microsoft.com/office/drawing/2014/main" id="{5268B446-F7DE-458C-AFD2-41D516671DF6}"/>
            </a:ext>
          </a:extLst>
        </xdr:cNvPr>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102760</xdr:rowOff>
    </xdr:from>
    <xdr:ext cx="469744" cy="259045"/>
    <xdr:sp macro="" textlink="">
      <xdr:nvSpPr>
        <xdr:cNvPr id="295" name="n_1mainValue【公営住宅】&#10;一人当たり面積">
          <a:extLst>
            <a:ext uri="{FF2B5EF4-FFF2-40B4-BE49-F238E27FC236}">
              <a16:creationId xmlns:a16="http://schemas.microsoft.com/office/drawing/2014/main" id="{FC855867-AB30-4C63-AB5C-882E9E35023F}"/>
            </a:ext>
          </a:extLst>
        </xdr:cNvPr>
        <xdr:cNvSpPr txBox="1"/>
      </xdr:nvSpPr>
      <xdr:spPr>
        <a:xfrm>
          <a:off x="9391727" y="1399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73232</xdr:rowOff>
    </xdr:from>
    <xdr:ext cx="469744" cy="259045"/>
    <xdr:sp macro="" textlink="">
      <xdr:nvSpPr>
        <xdr:cNvPr id="296" name="n_2mainValue【公営住宅】&#10;一人当たり面積">
          <a:extLst>
            <a:ext uri="{FF2B5EF4-FFF2-40B4-BE49-F238E27FC236}">
              <a16:creationId xmlns:a16="http://schemas.microsoft.com/office/drawing/2014/main" id="{1055FE57-031D-4054-B386-7C2154D12F9F}"/>
            </a:ext>
          </a:extLst>
        </xdr:cNvPr>
        <xdr:cNvSpPr txBox="1"/>
      </xdr:nvSpPr>
      <xdr:spPr>
        <a:xfrm>
          <a:off x="8515427" y="1396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a:extLst>
            <a:ext uri="{FF2B5EF4-FFF2-40B4-BE49-F238E27FC236}">
              <a16:creationId xmlns:a16="http://schemas.microsoft.com/office/drawing/2014/main" id="{0D33EED1-7108-4551-A2B8-9A49E6A9D2E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a:extLst>
            <a:ext uri="{FF2B5EF4-FFF2-40B4-BE49-F238E27FC236}">
              <a16:creationId xmlns:a16="http://schemas.microsoft.com/office/drawing/2014/main" id="{8AFB4CDD-72B6-4D4B-9E46-E091E7078B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a:extLst>
            <a:ext uri="{FF2B5EF4-FFF2-40B4-BE49-F238E27FC236}">
              <a16:creationId xmlns:a16="http://schemas.microsoft.com/office/drawing/2014/main" id="{B2593048-9900-476A-B950-F5852D4AD9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a:extLst>
            <a:ext uri="{FF2B5EF4-FFF2-40B4-BE49-F238E27FC236}">
              <a16:creationId xmlns:a16="http://schemas.microsoft.com/office/drawing/2014/main" id="{D6781F94-EA1C-44E3-9C9B-4778BFF22E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a:extLst>
            <a:ext uri="{FF2B5EF4-FFF2-40B4-BE49-F238E27FC236}">
              <a16:creationId xmlns:a16="http://schemas.microsoft.com/office/drawing/2014/main" id="{1A7F4A00-72C3-4397-BDF0-9EE176E7CF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a:extLst>
            <a:ext uri="{FF2B5EF4-FFF2-40B4-BE49-F238E27FC236}">
              <a16:creationId xmlns:a16="http://schemas.microsoft.com/office/drawing/2014/main" id="{BF607BCD-0BA2-4892-8D77-45684F92E4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a:extLst>
            <a:ext uri="{FF2B5EF4-FFF2-40B4-BE49-F238E27FC236}">
              <a16:creationId xmlns:a16="http://schemas.microsoft.com/office/drawing/2014/main" id="{4F8AA02A-DA1A-48FE-A79D-6A55A942B5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id="{A81D8FC4-ADFC-4800-A20C-56BD0872701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a:extLst>
            <a:ext uri="{FF2B5EF4-FFF2-40B4-BE49-F238E27FC236}">
              <a16:creationId xmlns:a16="http://schemas.microsoft.com/office/drawing/2014/main" id="{6B331B0C-A2C3-4DE8-A1B9-6BC028A35F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a:extLst>
            <a:ext uri="{FF2B5EF4-FFF2-40B4-BE49-F238E27FC236}">
              <a16:creationId xmlns:a16="http://schemas.microsoft.com/office/drawing/2014/main" id="{E60DFDFE-3288-4D81-8201-E128672CF8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a:extLst>
            <a:ext uri="{FF2B5EF4-FFF2-40B4-BE49-F238E27FC236}">
              <a16:creationId xmlns:a16="http://schemas.microsoft.com/office/drawing/2014/main" id="{09325235-1B25-45EF-A401-D704E38723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a:extLst>
            <a:ext uri="{FF2B5EF4-FFF2-40B4-BE49-F238E27FC236}">
              <a16:creationId xmlns:a16="http://schemas.microsoft.com/office/drawing/2014/main" id="{73741D03-A1BB-4FAF-A807-BA7F09649C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a:extLst>
            <a:ext uri="{FF2B5EF4-FFF2-40B4-BE49-F238E27FC236}">
              <a16:creationId xmlns:a16="http://schemas.microsoft.com/office/drawing/2014/main" id="{FC263D4F-49D4-4841-A9E4-65DF50F3CB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a:extLst>
            <a:ext uri="{FF2B5EF4-FFF2-40B4-BE49-F238E27FC236}">
              <a16:creationId xmlns:a16="http://schemas.microsoft.com/office/drawing/2014/main" id="{2D3034AD-9A98-4FE9-8AA1-B7A17B3A8AF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a:extLst>
            <a:ext uri="{FF2B5EF4-FFF2-40B4-BE49-F238E27FC236}">
              <a16:creationId xmlns:a16="http://schemas.microsoft.com/office/drawing/2014/main" id="{CECF1854-C049-44DC-A118-130DC66007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id="{30DB7781-B493-441D-A99C-F13A0191CF6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a:extLst>
            <a:ext uri="{FF2B5EF4-FFF2-40B4-BE49-F238E27FC236}">
              <a16:creationId xmlns:a16="http://schemas.microsoft.com/office/drawing/2014/main" id="{A1EF4EC6-C630-43BB-A3AD-6F24083490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a:extLst>
            <a:ext uri="{FF2B5EF4-FFF2-40B4-BE49-F238E27FC236}">
              <a16:creationId xmlns:a16="http://schemas.microsoft.com/office/drawing/2014/main" id="{86421ACD-CA7F-4642-9BC4-B09697A3982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a:extLst>
            <a:ext uri="{FF2B5EF4-FFF2-40B4-BE49-F238E27FC236}">
              <a16:creationId xmlns:a16="http://schemas.microsoft.com/office/drawing/2014/main" id="{8D929061-37DE-444B-859F-795201EBA9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a:extLst>
            <a:ext uri="{FF2B5EF4-FFF2-40B4-BE49-F238E27FC236}">
              <a16:creationId xmlns:a16="http://schemas.microsoft.com/office/drawing/2014/main" id="{9F77A590-1D24-41A7-906E-B27806C9BD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a:extLst>
            <a:ext uri="{FF2B5EF4-FFF2-40B4-BE49-F238E27FC236}">
              <a16:creationId xmlns:a16="http://schemas.microsoft.com/office/drawing/2014/main" id="{73027376-B264-40E9-836C-1444196F5B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a:extLst>
            <a:ext uri="{FF2B5EF4-FFF2-40B4-BE49-F238E27FC236}">
              <a16:creationId xmlns:a16="http://schemas.microsoft.com/office/drawing/2014/main" id="{BDFE65BB-FB96-43CD-8962-859A10D4645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a:extLst>
            <a:ext uri="{FF2B5EF4-FFF2-40B4-BE49-F238E27FC236}">
              <a16:creationId xmlns:a16="http://schemas.microsoft.com/office/drawing/2014/main" id="{11E5282F-D1E4-4DED-859B-658E1FE7F2B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a:extLst>
            <a:ext uri="{FF2B5EF4-FFF2-40B4-BE49-F238E27FC236}">
              <a16:creationId xmlns:a16="http://schemas.microsoft.com/office/drawing/2014/main" id="{7921DAFF-EF1B-426B-AF30-80123CC2C50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a:extLst>
            <a:ext uri="{FF2B5EF4-FFF2-40B4-BE49-F238E27FC236}">
              <a16:creationId xmlns:a16="http://schemas.microsoft.com/office/drawing/2014/main" id="{332B03C6-47DD-40CB-A02C-042F806A64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a:extLst>
            <a:ext uri="{FF2B5EF4-FFF2-40B4-BE49-F238E27FC236}">
              <a16:creationId xmlns:a16="http://schemas.microsoft.com/office/drawing/2014/main" id="{BE2F11B3-1136-4474-89C7-0CA44F1FFE8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3" name="直線コネクタ 322">
          <a:extLst>
            <a:ext uri="{FF2B5EF4-FFF2-40B4-BE49-F238E27FC236}">
              <a16:creationId xmlns:a16="http://schemas.microsoft.com/office/drawing/2014/main" id="{C6881E5C-87EA-448D-8DB1-4F2B5F9CA6F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4" name="テキスト ボックス 323">
          <a:extLst>
            <a:ext uri="{FF2B5EF4-FFF2-40B4-BE49-F238E27FC236}">
              <a16:creationId xmlns:a16="http://schemas.microsoft.com/office/drawing/2014/main" id="{237F7DB5-B4CE-4791-97FC-2EB4F05CFAD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5" name="直線コネクタ 324">
          <a:extLst>
            <a:ext uri="{FF2B5EF4-FFF2-40B4-BE49-F238E27FC236}">
              <a16:creationId xmlns:a16="http://schemas.microsoft.com/office/drawing/2014/main" id="{9362A33F-3AC9-4EBB-9A37-CDD9E141738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6" name="テキスト ボックス 325">
          <a:extLst>
            <a:ext uri="{FF2B5EF4-FFF2-40B4-BE49-F238E27FC236}">
              <a16:creationId xmlns:a16="http://schemas.microsoft.com/office/drawing/2014/main" id="{7122BCDC-23D9-4E5F-B385-52F46BB5C24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7" name="直線コネクタ 326">
          <a:extLst>
            <a:ext uri="{FF2B5EF4-FFF2-40B4-BE49-F238E27FC236}">
              <a16:creationId xmlns:a16="http://schemas.microsoft.com/office/drawing/2014/main" id="{AC1AC786-10D6-418B-9000-14C7152CB0A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8" name="テキスト ボックス 327">
          <a:extLst>
            <a:ext uri="{FF2B5EF4-FFF2-40B4-BE49-F238E27FC236}">
              <a16:creationId xmlns:a16="http://schemas.microsoft.com/office/drawing/2014/main" id="{B644739D-D3BF-420B-ABAA-5AE390F244E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9" name="直線コネクタ 328">
          <a:extLst>
            <a:ext uri="{FF2B5EF4-FFF2-40B4-BE49-F238E27FC236}">
              <a16:creationId xmlns:a16="http://schemas.microsoft.com/office/drawing/2014/main" id="{92BFF4C2-42E3-42F5-A1F2-02F3687E405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0" name="テキスト ボックス 329">
          <a:extLst>
            <a:ext uri="{FF2B5EF4-FFF2-40B4-BE49-F238E27FC236}">
              <a16:creationId xmlns:a16="http://schemas.microsoft.com/office/drawing/2014/main" id="{D03AA98E-C1F3-4853-A06A-FC468EAAF93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1" name="直線コネクタ 330">
          <a:extLst>
            <a:ext uri="{FF2B5EF4-FFF2-40B4-BE49-F238E27FC236}">
              <a16:creationId xmlns:a16="http://schemas.microsoft.com/office/drawing/2014/main" id="{E5AD8158-5788-454A-8FCD-CD1F8F63DAA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2" name="テキスト ボックス 331">
          <a:extLst>
            <a:ext uri="{FF2B5EF4-FFF2-40B4-BE49-F238E27FC236}">
              <a16:creationId xmlns:a16="http://schemas.microsoft.com/office/drawing/2014/main" id="{35054B5D-88E6-422B-AF77-D140A30BBD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3" name="直線コネクタ 332">
          <a:extLst>
            <a:ext uri="{FF2B5EF4-FFF2-40B4-BE49-F238E27FC236}">
              <a16:creationId xmlns:a16="http://schemas.microsoft.com/office/drawing/2014/main" id="{9E577500-A1F2-4F14-8A9E-122545E0304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4" name="テキスト ボックス 333">
          <a:extLst>
            <a:ext uri="{FF2B5EF4-FFF2-40B4-BE49-F238E27FC236}">
              <a16:creationId xmlns:a16="http://schemas.microsoft.com/office/drawing/2014/main" id="{5419CAC1-BF08-4C4F-BB3A-474C81FDB13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a:extLst>
            <a:ext uri="{FF2B5EF4-FFF2-40B4-BE49-F238E27FC236}">
              <a16:creationId xmlns:a16="http://schemas.microsoft.com/office/drawing/2014/main" id="{9AC3C9CC-D761-4CD6-B812-B2DE709B283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a:extLst>
            <a:ext uri="{FF2B5EF4-FFF2-40B4-BE49-F238E27FC236}">
              <a16:creationId xmlns:a16="http://schemas.microsoft.com/office/drawing/2014/main" id="{9283B2F9-2BAD-4E6B-91DD-ED11E708CA7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認定こども園・幼稚園・保育所】&#10;有形固定資産減価償却率グラフ枠">
          <a:extLst>
            <a:ext uri="{FF2B5EF4-FFF2-40B4-BE49-F238E27FC236}">
              <a16:creationId xmlns:a16="http://schemas.microsoft.com/office/drawing/2014/main" id="{C0AAAEDA-2585-40FF-8338-B8401D25A42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38" name="直線コネクタ 337">
          <a:extLst>
            <a:ext uri="{FF2B5EF4-FFF2-40B4-BE49-F238E27FC236}">
              <a16:creationId xmlns:a16="http://schemas.microsoft.com/office/drawing/2014/main" id="{6A6B5685-4B12-4335-8CC5-521D073C879C}"/>
            </a:ext>
          </a:extLst>
        </xdr:cNvPr>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39" name="【認定こども園・幼稚園・保育所】&#10;有形固定資産減価償却率最小値テキスト">
          <a:extLst>
            <a:ext uri="{FF2B5EF4-FFF2-40B4-BE49-F238E27FC236}">
              <a16:creationId xmlns:a16="http://schemas.microsoft.com/office/drawing/2014/main" id="{304ADF1A-3034-418C-ABF8-D4F662DE29ED}"/>
            </a:ext>
          </a:extLst>
        </xdr:cNvPr>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0" name="直線コネクタ 339">
          <a:extLst>
            <a:ext uri="{FF2B5EF4-FFF2-40B4-BE49-F238E27FC236}">
              <a16:creationId xmlns:a16="http://schemas.microsoft.com/office/drawing/2014/main" id="{172C00BB-E6DD-4E32-9CE6-85C98B9D87BD}"/>
            </a:ext>
          </a:extLst>
        </xdr:cNvPr>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1" name="【認定こども園・幼稚園・保育所】&#10;有形固定資産減価償却率最大値テキスト">
          <a:extLst>
            <a:ext uri="{FF2B5EF4-FFF2-40B4-BE49-F238E27FC236}">
              <a16:creationId xmlns:a16="http://schemas.microsoft.com/office/drawing/2014/main" id="{CD2F69F0-7050-4B49-8F19-F77425B25F1B}"/>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2" name="直線コネクタ 341">
          <a:extLst>
            <a:ext uri="{FF2B5EF4-FFF2-40B4-BE49-F238E27FC236}">
              <a16:creationId xmlns:a16="http://schemas.microsoft.com/office/drawing/2014/main" id="{57212F74-F7FC-4464-B488-90B54CED1EA4}"/>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3" name="【認定こども園・幼稚園・保育所】&#10;有形固定資産減価償却率平均値テキスト">
          <a:extLst>
            <a:ext uri="{FF2B5EF4-FFF2-40B4-BE49-F238E27FC236}">
              <a16:creationId xmlns:a16="http://schemas.microsoft.com/office/drawing/2014/main" id="{901D02D7-EE53-4DA7-BD1B-D17B3CC1C45F}"/>
            </a:ext>
          </a:extLst>
        </xdr:cNvPr>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4" name="フローチャート: 判断 343">
          <a:extLst>
            <a:ext uri="{FF2B5EF4-FFF2-40B4-BE49-F238E27FC236}">
              <a16:creationId xmlns:a16="http://schemas.microsoft.com/office/drawing/2014/main" id="{19FDB098-F5E3-412D-850D-EDEE95CC294D}"/>
            </a:ext>
          </a:extLst>
        </xdr:cNvPr>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5" name="フローチャート: 判断 344">
          <a:extLst>
            <a:ext uri="{FF2B5EF4-FFF2-40B4-BE49-F238E27FC236}">
              <a16:creationId xmlns:a16="http://schemas.microsoft.com/office/drawing/2014/main" id="{0E417B52-F0F2-40E5-A56E-E9522D5B884E}"/>
            </a:ext>
          </a:extLst>
        </xdr:cNvPr>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6" name="フローチャート: 判断 345">
          <a:extLst>
            <a:ext uri="{FF2B5EF4-FFF2-40B4-BE49-F238E27FC236}">
              <a16:creationId xmlns:a16="http://schemas.microsoft.com/office/drawing/2014/main" id="{4419E528-080B-45BE-B6FB-B457E8019761}"/>
            </a:ext>
          </a:extLst>
        </xdr:cNvPr>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6425E0C5-621B-4677-BA48-F2106AD874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28239FBD-7327-4C59-8F8C-E3EB8CA75B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E4B423FC-A79E-4C45-905A-FC318A7E34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A66377F6-D6C4-4DAF-BCBF-DE6D3D01597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4731266C-70A9-4C49-B6E2-E9D4383EC3B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118473</xdr:rowOff>
    </xdr:from>
    <xdr:to>
      <xdr:col>81</xdr:col>
      <xdr:colOff>101600</xdr:colOff>
      <xdr:row>39</xdr:row>
      <xdr:rowOff>48623</xdr:rowOff>
    </xdr:to>
    <xdr:sp macro="" textlink="">
      <xdr:nvSpPr>
        <xdr:cNvPr id="352" name="楕円 351">
          <a:extLst>
            <a:ext uri="{FF2B5EF4-FFF2-40B4-BE49-F238E27FC236}">
              <a16:creationId xmlns:a16="http://schemas.microsoft.com/office/drawing/2014/main" id="{CBB9DE2F-D16E-4094-ACEB-815FB4D6BFB4}"/>
            </a:ext>
          </a:extLst>
        </xdr:cNvPr>
        <xdr:cNvSpPr/>
      </xdr:nvSpPr>
      <xdr:spPr>
        <a:xfrm>
          <a:off x="15430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353" name="楕円 352">
          <a:extLst>
            <a:ext uri="{FF2B5EF4-FFF2-40B4-BE49-F238E27FC236}">
              <a16:creationId xmlns:a16="http://schemas.microsoft.com/office/drawing/2014/main" id="{1D14AE6C-755E-4B63-8F8F-1B81A617EDEB}"/>
            </a:ext>
          </a:extLst>
        </xdr:cNvPr>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169273</xdr:rowOff>
    </xdr:to>
    <xdr:cxnSp macro="">
      <xdr:nvCxnSpPr>
        <xdr:cNvPr id="354" name="直線コネクタ 353">
          <a:extLst>
            <a:ext uri="{FF2B5EF4-FFF2-40B4-BE49-F238E27FC236}">
              <a16:creationId xmlns:a16="http://schemas.microsoft.com/office/drawing/2014/main" id="{36274418-4984-4AD9-ABFB-D29F7DBE0C7C}"/>
            </a:ext>
          </a:extLst>
        </xdr:cNvPr>
        <xdr:cNvCxnSpPr/>
      </xdr:nvCxnSpPr>
      <xdr:spPr>
        <a:xfrm>
          <a:off x="14592300" y="66435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55" name="n_1aveValue【認定こども園・幼稚園・保育所】&#10;有形固定資産減価償却率">
          <a:extLst>
            <a:ext uri="{FF2B5EF4-FFF2-40B4-BE49-F238E27FC236}">
              <a16:creationId xmlns:a16="http://schemas.microsoft.com/office/drawing/2014/main" id="{317D1ABA-3F4A-4CD9-8519-AE2462B50009}"/>
            </a:ext>
          </a:extLst>
        </xdr:cNvPr>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56" name="n_2aveValue【認定こども園・幼稚園・保育所】&#10;有形固定資産減価償却率">
          <a:extLst>
            <a:ext uri="{FF2B5EF4-FFF2-40B4-BE49-F238E27FC236}">
              <a16:creationId xmlns:a16="http://schemas.microsoft.com/office/drawing/2014/main" id="{E89E867A-53C5-47A8-8125-9895157A7446}"/>
            </a:ext>
          </a:extLst>
        </xdr:cNvPr>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39750</xdr:rowOff>
    </xdr:from>
    <xdr:ext cx="405111" cy="259045"/>
    <xdr:sp macro="" textlink="">
      <xdr:nvSpPr>
        <xdr:cNvPr id="357" name="n_1mainValue【認定こども園・幼稚園・保育所】&#10;有形固定資産減価償却率">
          <a:extLst>
            <a:ext uri="{FF2B5EF4-FFF2-40B4-BE49-F238E27FC236}">
              <a16:creationId xmlns:a16="http://schemas.microsoft.com/office/drawing/2014/main" id="{E51383BF-CCE8-4443-B0AB-4396BB5621E1}"/>
            </a:ext>
          </a:extLst>
        </xdr:cNvPr>
        <xdr:cNvSpPr txBox="1"/>
      </xdr:nvSpPr>
      <xdr:spPr>
        <a:xfrm>
          <a:off x="15266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358" name="n_2mainValue【認定こども園・幼稚園・保育所】&#10;有形固定資産減価償却率">
          <a:extLst>
            <a:ext uri="{FF2B5EF4-FFF2-40B4-BE49-F238E27FC236}">
              <a16:creationId xmlns:a16="http://schemas.microsoft.com/office/drawing/2014/main" id="{92A4E4C9-F737-428A-A070-CD258F73BB77}"/>
            </a:ext>
          </a:extLst>
        </xdr:cNvPr>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a:extLst>
            <a:ext uri="{FF2B5EF4-FFF2-40B4-BE49-F238E27FC236}">
              <a16:creationId xmlns:a16="http://schemas.microsoft.com/office/drawing/2014/main" id="{ABFC8FB9-86E2-4C40-96B6-C89A6C197D6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a:extLst>
            <a:ext uri="{FF2B5EF4-FFF2-40B4-BE49-F238E27FC236}">
              <a16:creationId xmlns:a16="http://schemas.microsoft.com/office/drawing/2014/main" id="{6D5BEB22-D4D2-41C8-AE35-E462A331862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a:extLst>
            <a:ext uri="{FF2B5EF4-FFF2-40B4-BE49-F238E27FC236}">
              <a16:creationId xmlns:a16="http://schemas.microsoft.com/office/drawing/2014/main" id="{B11EA786-F35C-419C-8FAF-1CAE41201EE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a:extLst>
            <a:ext uri="{FF2B5EF4-FFF2-40B4-BE49-F238E27FC236}">
              <a16:creationId xmlns:a16="http://schemas.microsoft.com/office/drawing/2014/main" id="{17A21524-6FF8-4C6F-937F-C2F3E7C3923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a:extLst>
            <a:ext uri="{FF2B5EF4-FFF2-40B4-BE49-F238E27FC236}">
              <a16:creationId xmlns:a16="http://schemas.microsoft.com/office/drawing/2014/main" id="{4CBF207F-0C4E-4BCE-880A-1BFEB5E28F0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a:extLst>
            <a:ext uri="{FF2B5EF4-FFF2-40B4-BE49-F238E27FC236}">
              <a16:creationId xmlns:a16="http://schemas.microsoft.com/office/drawing/2014/main" id="{AEC87DAE-A98A-4D6B-B87B-E63A553F93A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a:extLst>
            <a:ext uri="{FF2B5EF4-FFF2-40B4-BE49-F238E27FC236}">
              <a16:creationId xmlns:a16="http://schemas.microsoft.com/office/drawing/2014/main" id="{4CA8D4E0-5C1D-4A6F-A843-C61DD62DBF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id="{829FF871-B767-4E17-9093-0EC700A246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id="{0E08F61E-5E23-44C0-B719-98DDF0A62D7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id="{D9EB866F-8232-46E6-B86B-734167A6129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a:extLst>
            <a:ext uri="{FF2B5EF4-FFF2-40B4-BE49-F238E27FC236}">
              <a16:creationId xmlns:a16="http://schemas.microsoft.com/office/drawing/2014/main" id="{2657070C-4AB0-4A4B-B93D-5DFD2ED5AC1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a:extLst>
            <a:ext uri="{FF2B5EF4-FFF2-40B4-BE49-F238E27FC236}">
              <a16:creationId xmlns:a16="http://schemas.microsoft.com/office/drawing/2014/main" id="{4D4D2230-E494-4AEB-9E3C-97E2793720B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a:extLst>
            <a:ext uri="{FF2B5EF4-FFF2-40B4-BE49-F238E27FC236}">
              <a16:creationId xmlns:a16="http://schemas.microsoft.com/office/drawing/2014/main" id="{2BB48106-A1CB-42BF-AFDE-75D8D06F598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a:extLst>
            <a:ext uri="{FF2B5EF4-FFF2-40B4-BE49-F238E27FC236}">
              <a16:creationId xmlns:a16="http://schemas.microsoft.com/office/drawing/2014/main" id="{46D3106A-588F-4834-9504-9664BD7F60C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a:extLst>
            <a:ext uri="{FF2B5EF4-FFF2-40B4-BE49-F238E27FC236}">
              <a16:creationId xmlns:a16="http://schemas.microsoft.com/office/drawing/2014/main" id="{CC2A09F5-D95D-4A70-8079-393C986E19A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a:extLst>
            <a:ext uri="{FF2B5EF4-FFF2-40B4-BE49-F238E27FC236}">
              <a16:creationId xmlns:a16="http://schemas.microsoft.com/office/drawing/2014/main" id="{F1B7CD3C-FB8E-4CBF-8F73-9A67C58C9FA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a:extLst>
            <a:ext uri="{FF2B5EF4-FFF2-40B4-BE49-F238E27FC236}">
              <a16:creationId xmlns:a16="http://schemas.microsoft.com/office/drawing/2014/main" id="{826DC9DF-55BA-47B6-9B23-5ECB54A316B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a:extLst>
            <a:ext uri="{FF2B5EF4-FFF2-40B4-BE49-F238E27FC236}">
              <a16:creationId xmlns:a16="http://schemas.microsoft.com/office/drawing/2014/main" id="{716E3FA6-A291-4F50-B5DB-DC2CED835C1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a:extLst>
            <a:ext uri="{FF2B5EF4-FFF2-40B4-BE49-F238E27FC236}">
              <a16:creationId xmlns:a16="http://schemas.microsoft.com/office/drawing/2014/main" id="{6B66BE1C-E2FC-4DCB-8B03-7C85E876494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a:extLst>
            <a:ext uri="{FF2B5EF4-FFF2-40B4-BE49-F238E27FC236}">
              <a16:creationId xmlns:a16="http://schemas.microsoft.com/office/drawing/2014/main" id="{3CB53FF7-02AF-463A-BC18-9D30E45AEC77}"/>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a:extLst>
            <a:ext uri="{FF2B5EF4-FFF2-40B4-BE49-F238E27FC236}">
              <a16:creationId xmlns:a16="http://schemas.microsoft.com/office/drawing/2014/main" id="{CD30FF13-93CD-4CE3-8CBA-239D12B6B87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a:extLst>
            <a:ext uri="{FF2B5EF4-FFF2-40B4-BE49-F238E27FC236}">
              <a16:creationId xmlns:a16="http://schemas.microsoft.com/office/drawing/2014/main" id="{E220209F-7A63-4413-888E-EFAEFE2F568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a:extLst>
            <a:ext uri="{FF2B5EF4-FFF2-40B4-BE49-F238E27FC236}">
              <a16:creationId xmlns:a16="http://schemas.microsoft.com/office/drawing/2014/main" id="{BA0EA27D-EB7B-44D8-BBDC-6B99CDF277B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2" name="直線コネクタ 381">
          <a:extLst>
            <a:ext uri="{FF2B5EF4-FFF2-40B4-BE49-F238E27FC236}">
              <a16:creationId xmlns:a16="http://schemas.microsoft.com/office/drawing/2014/main" id="{83B8BF3A-1377-4EBA-9921-4BA348ADF2D4}"/>
            </a:ext>
          </a:extLst>
        </xdr:cNvPr>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3" name="【認定こども園・幼稚園・保育所】&#10;一人当たり面積最小値テキスト">
          <a:extLst>
            <a:ext uri="{FF2B5EF4-FFF2-40B4-BE49-F238E27FC236}">
              <a16:creationId xmlns:a16="http://schemas.microsoft.com/office/drawing/2014/main" id="{4B6FC8C0-9DEB-4F41-9E1F-D816134F6AAE}"/>
            </a:ext>
          </a:extLst>
        </xdr:cNvPr>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4" name="直線コネクタ 383">
          <a:extLst>
            <a:ext uri="{FF2B5EF4-FFF2-40B4-BE49-F238E27FC236}">
              <a16:creationId xmlns:a16="http://schemas.microsoft.com/office/drawing/2014/main" id="{1B9B1749-9F66-40F9-8867-367A0EF9237D}"/>
            </a:ext>
          </a:extLst>
        </xdr:cNvPr>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5" name="【認定こども園・幼稚園・保育所】&#10;一人当たり面積最大値テキスト">
          <a:extLst>
            <a:ext uri="{FF2B5EF4-FFF2-40B4-BE49-F238E27FC236}">
              <a16:creationId xmlns:a16="http://schemas.microsoft.com/office/drawing/2014/main" id="{006F6AD3-FAA9-4955-88CA-0BC4BF685D0F}"/>
            </a:ext>
          </a:extLst>
        </xdr:cNvPr>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6" name="直線コネクタ 385">
          <a:extLst>
            <a:ext uri="{FF2B5EF4-FFF2-40B4-BE49-F238E27FC236}">
              <a16:creationId xmlns:a16="http://schemas.microsoft.com/office/drawing/2014/main" id="{14ECF480-A623-4429-931F-86ECF39677C1}"/>
            </a:ext>
          </a:extLst>
        </xdr:cNvPr>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87" name="【認定こども園・幼稚園・保育所】&#10;一人当たり面積平均値テキスト">
          <a:extLst>
            <a:ext uri="{FF2B5EF4-FFF2-40B4-BE49-F238E27FC236}">
              <a16:creationId xmlns:a16="http://schemas.microsoft.com/office/drawing/2014/main" id="{6285233E-A21C-40AC-BD56-D2D3A0D3870B}"/>
            </a:ext>
          </a:extLst>
        </xdr:cNvPr>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88" name="フローチャート: 判断 387">
          <a:extLst>
            <a:ext uri="{FF2B5EF4-FFF2-40B4-BE49-F238E27FC236}">
              <a16:creationId xmlns:a16="http://schemas.microsoft.com/office/drawing/2014/main" id="{DBF60F59-A271-434E-B5DA-AD25953FF6CF}"/>
            </a:ext>
          </a:extLst>
        </xdr:cNvPr>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89" name="フローチャート: 判断 388">
          <a:extLst>
            <a:ext uri="{FF2B5EF4-FFF2-40B4-BE49-F238E27FC236}">
              <a16:creationId xmlns:a16="http://schemas.microsoft.com/office/drawing/2014/main" id="{7B334268-DF0D-4D64-81DD-3A40F2336E6C}"/>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0" name="フローチャート: 判断 389">
          <a:extLst>
            <a:ext uri="{FF2B5EF4-FFF2-40B4-BE49-F238E27FC236}">
              <a16:creationId xmlns:a16="http://schemas.microsoft.com/office/drawing/2014/main" id="{2A33E6C4-6B81-42F1-A860-510DD33A0E1D}"/>
            </a:ext>
          </a:extLst>
        </xdr:cNvPr>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EC44722-1003-45C2-BD4D-0981F54B08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B0A9EA7D-3137-49AD-B512-329B4F9EB64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C48C4F37-DC96-4F76-B45E-580E7173331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29B0891-FAEA-43FF-88D2-AB743C1073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B449E57E-9505-4D4B-92A4-EF79B245F1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xdr:rowOff>
    </xdr:from>
    <xdr:to>
      <xdr:col>112</xdr:col>
      <xdr:colOff>38100</xdr:colOff>
      <xdr:row>39</xdr:row>
      <xdr:rowOff>106045</xdr:rowOff>
    </xdr:to>
    <xdr:sp macro="" textlink="">
      <xdr:nvSpPr>
        <xdr:cNvPr id="396" name="楕円 395">
          <a:extLst>
            <a:ext uri="{FF2B5EF4-FFF2-40B4-BE49-F238E27FC236}">
              <a16:creationId xmlns:a16="http://schemas.microsoft.com/office/drawing/2014/main" id="{615CC4A6-1CBC-4614-8881-77BE4291983B}"/>
            </a:ext>
          </a:extLst>
        </xdr:cNvPr>
        <xdr:cNvSpPr/>
      </xdr:nvSpPr>
      <xdr:spPr>
        <a:xfrm>
          <a:off x="21272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137795</xdr:rowOff>
    </xdr:from>
    <xdr:to>
      <xdr:col>107</xdr:col>
      <xdr:colOff>101600</xdr:colOff>
      <xdr:row>39</xdr:row>
      <xdr:rowOff>67945</xdr:rowOff>
    </xdr:to>
    <xdr:sp macro="" textlink="">
      <xdr:nvSpPr>
        <xdr:cNvPr id="397" name="楕円 396">
          <a:extLst>
            <a:ext uri="{FF2B5EF4-FFF2-40B4-BE49-F238E27FC236}">
              <a16:creationId xmlns:a16="http://schemas.microsoft.com/office/drawing/2014/main" id="{3ED759E8-B107-4677-B03E-F8B8890D8AC7}"/>
            </a:ext>
          </a:extLst>
        </xdr:cNvPr>
        <xdr:cNvSpPr/>
      </xdr:nvSpPr>
      <xdr:spPr>
        <a:xfrm>
          <a:off x="20383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17145</xdr:rowOff>
    </xdr:from>
    <xdr:to>
      <xdr:col>111</xdr:col>
      <xdr:colOff>177800</xdr:colOff>
      <xdr:row>39</xdr:row>
      <xdr:rowOff>55245</xdr:rowOff>
    </xdr:to>
    <xdr:cxnSp macro="">
      <xdr:nvCxnSpPr>
        <xdr:cNvPr id="398" name="直線コネクタ 397">
          <a:extLst>
            <a:ext uri="{FF2B5EF4-FFF2-40B4-BE49-F238E27FC236}">
              <a16:creationId xmlns:a16="http://schemas.microsoft.com/office/drawing/2014/main" id="{F688209D-42C8-42F4-BFBD-8841F4A4DD82}"/>
            </a:ext>
          </a:extLst>
        </xdr:cNvPr>
        <xdr:cNvCxnSpPr/>
      </xdr:nvCxnSpPr>
      <xdr:spPr>
        <a:xfrm>
          <a:off x="20434300" y="6703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85D9D099-33E5-4A13-845D-9E91D671E5DD}"/>
            </a:ext>
          </a:extLst>
        </xdr:cNvPr>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FDBD81FB-5B67-441C-A406-C60CF4D8B38F}"/>
            </a:ext>
          </a:extLst>
        </xdr:cNvPr>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97172</xdr:rowOff>
    </xdr:from>
    <xdr:ext cx="469744" cy="259045"/>
    <xdr:sp macro="" textlink="">
      <xdr:nvSpPr>
        <xdr:cNvPr id="401" name="n_1mainValue【認定こども園・幼稚園・保育所】&#10;一人当たり面積">
          <a:extLst>
            <a:ext uri="{FF2B5EF4-FFF2-40B4-BE49-F238E27FC236}">
              <a16:creationId xmlns:a16="http://schemas.microsoft.com/office/drawing/2014/main" id="{03DF8017-1493-41A2-B997-F83BE6E818F1}"/>
            </a:ext>
          </a:extLst>
        </xdr:cNvPr>
        <xdr:cNvSpPr txBox="1"/>
      </xdr:nvSpPr>
      <xdr:spPr>
        <a:xfrm>
          <a:off x="21075727" y="678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59072</xdr:rowOff>
    </xdr:from>
    <xdr:ext cx="469744" cy="259045"/>
    <xdr:sp macro="" textlink="">
      <xdr:nvSpPr>
        <xdr:cNvPr id="402" name="n_2mainValue【認定こども園・幼稚園・保育所】&#10;一人当たり面積">
          <a:extLst>
            <a:ext uri="{FF2B5EF4-FFF2-40B4-BE49-F238E27FC236}">
              <a16:creationId xmlns:a16="http://schemas.microsoft.com/office/drawing/2014/main" id="{DFE16467-CA0D-4B45-B7DC-03D6E6DE643D}"/>
            </a:ext>
          </a:extLst>
        </xdr:cNvPr>
        <xdr:cNvSpPr txBox="1"/>
      </xdr:nvSpPr>
      <xdr:spPr>
        <a:xfrm>
          <a:off x="20199427" y="67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336B0D28-3013-45C5-BFA2-036BB730E3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0B4A55CD-E247-43C9-B96D-B8BA41287DF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320A1635-8E46-49A2-8A9F-9AD50446989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74319254-1D9B-47FD-B8C5-6D38B05974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329134C2-4856-4D78-B77C-C1CE61004DD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369FD1AD-0C4A-4C32-BB6C-30C534D11B8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E76EDB66-4D80-4D6D-B046-16FCDFC3D8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88A927F0-9FE6-4F2D-A9C5-74FFCFDE4C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a:extLst>
            <a:ext uri="{FF2B5EF4-FFF2-40B4-BE49-F238E27FC236}">
              <a16:creationId xmlns:a16="http://schemas.microsoft.com/office/drawing/2014/main" id="{DE61A17B-174A-46F6-8CCD-25804FAB637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a:extLst>
            <a:ext uri="{FF2B5EF4-FFF2-40B4-BE49-F238E27FC236}">
              <a16:creationId xmlns:a16="http://schemas.microsoft.com/office/drawing/2014/main" id="{BF65337F-1043-493C-A02E-3A81450465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a:extLst>
            <a:ext uri="{FF2B5EF4-FFF2-40B4-BE49-F238E27FC236}">
              <a16:creationId xmlns:a16="http://schemas.microsoft.com/office/drawing/2014/main" id="{ED6E8C9D-9B35-4633-A9EB-CA6AF64A33F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4" name="テキスト ボックス 413">
          <a:extLst>
            <a:ext uri="{FF2B5EF4-FFF2-40B4-BE49-F238E27FC236}">
              <a16:creationId xmlns:a16="http://schemas.microsoft.com/office/drawing/2014/main" id="{539D5C49-50A8-4975-B657-1FE29E1C504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a:extLst>
            <a:ext uri="{FF2B5EF4-FFF2-40B4-BE49-F238E27FC236}">
              <a16:creationId xmlns:a16="http://schemas.microsoft.com/office/drawing/2014/main" id="{FE334CAA-BD03-457B-8E61-CA3048C8E7A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a:extLst>
            <a:ext uri="{FF2B5EF4-FFF2-40B4-BE49-F238E27FC236}">
              <a16:creationId xmlns:a16="http://schemas.microsoft.com/office/drawing/2014/main" id="{6D5C4B2E-4FE1-42A0-B2EA-B4F037EA965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a:extLst>
            <a:ext uri="{FF2B5EF4-FFF2-40B4-BE49-F238E27FC236}">
              <a16:creationId xmlns:a16="http://schemas.microsoft.com/office/drawing/2014/main" id="{D56A579A-17B4-4D02-9A11-DFAB73E7B40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a:extLst>
            <a:ext uri="{FF2B5EF4-FFF2-40B4-BE49-F238E27FC236}">
              <a16:creationId xmlns:a16="http://schemas.microsoft.com/office/drawing/2014/main" id="{F822A8A3-FF6A-49CA-8C42-EBAC7361073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a:extLst>
            <a:ext uri="{FF2B5EF4-FFF2-40B4-BE49-F238E27FC236}">
              <a16:creationId xmlns:a16="http://schemas.microsoft.com/office/drawing/2014/main" id="{BAA0C865-04F8-4A12-9A54-356B0B635D8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a:extLst>
            <a:ext uri="{FF2B5EF4-FFF2-40B4-BE49-F238E27FC236}">
              <a16:creationId xmlns:a16="http://schemas.microsoft.com/office/drawing/2014/main" id="{7825E9FA-6BBD-423F-812E-3BCD8216CB3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a:extLst>
            <a:ext uri="{FF2B5EF4-FFF2-40B4-BE49-F238E27FC236}">
              <a16:creationId xmlns:a16="http://schemas.microsoft.com/office/drawing/2014/main" id="{DAC775EB-1E09-4C02-BF92-FC2C4D3858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a:extLst>
            <a:ext uri="{FF2B5EF4-FFF2-40B4-BE49-F238E27FC236}">
              <a16:creationId xmlns:a16="http://schemas.microsoft.com/office/drawing/2014/main" id="{B7B51704-F2E0-4BB7-8D3A-AD83F529575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a:extLst>
            <a:ext uri="{FF2B5EF4-FFF2-40B4-BE49-F238E27FC236}">
              <a16:creationId xmlns:a16="http://schemas.microsoft.com/office/drawing/2014/main" id="{54DC5532-161D-4461-920B-F442FF1DAD3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4" name="テキスト ボックス 423">
          <a:extLst>
            <a:ext uri="{FF2B5EF4-FFF2-40B4-BE49-F238E27FC236}">
              <a16:creationId xmlns:a16="http://schemas.microsoft.com/office/drawing/2014/main" id="{9A36D0C0-03C9-49BF-B585-474EF545339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7CC563DE-0178-4EC8-A391-B26FB72169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a:extLst>
            <a:ext uri="{FF2B5EF4-FFF2-40B4-BE49-F238E27FC236}">
              <a16:creationId xmlns:a16="http://schemas.microsoft.com/office/drawing/2014/main" id="{021496D7-8FB6-4CEE-98CD-D10F0B2377A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D013A0D9-BAFA-4D5D-A6D0-FD6F68B0ADF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28" name="直線コネクタ 427">
          <a:extLst>
            <a:ext uri="{FF2B5EF4-FFF2-40B4-BE49-F238E27FC236}">
              <a16:creationId xmlns:a16="http://schemas.microsoft.com/office/drawing/2014/main" id="{C202200E-9524-44B0-AD09-C00A99038029}"/>
            </a:ext>
          </a:extLst>
        </xdr:cNvPr>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29" name="【学校施設】&#10;有形固定資産減価償却率最小値テキスト">
          <a:extLst>
            <a:ext uri="{FF2B5EF4-FFF2-40B4-BE49-F238E27FC236}">
              <a16:creationId xmlns:a16="http://schemas.microsoft.com/office/drawing/2014/main" id="{30D57EDE-5FB8-4FD5-BEF2-2D7EA60F4C21}"/>
            </a:ext>
          </a:extLst>
        </xdr:cNvPr>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0" name="直線コネクタ 429">
          <a:extLst>
            <a:ext uri="{FF2B5EF4-FFF2-40B4-BE49-F238E27FC236}">
              <a16:creationId xmlns:a16="http://schemas.microsoft.com/office/drawing/2014/main" id="{E7FB42AE-6A2A-4AFC-9EC4-DCC356121AC0}"/>
            </a:ext>
          </a:extLst>
        </xdr:cNvPr>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77D82E5E-B995-43FF-9C5F-342BE68831B1}"/>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2" name="直線コネクタ 431">
          <a:extLst>
            <a:ext uri="{FF2B5EF4-FFF2-40B4-BE49-F238E27FC236}">
              <a16:creationId xmlns:a16="http://schemas.microsoft.com/office/drawing/2014/main" id="{8503438D-ECA7-4670-8937-9A92B1CF57B0}"/>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03FF5A2C-7C06-49AF-BFE1-926D03A9D385}"/>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4" name="フローチャート: 判断 433">
          <a:extLst>
            <a:ext uri="{FF2B5EF4-FFF2-40B4-BE49-F238E27FC236}">
              <a16:creationId xmlns:a16="http://schemas.microsoft.com/office/drawing/2014/main" id="{7657D400-753A-4814-9462-C62DB257661A}"/>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5" name="フローチャート: 判断 434">
          <a:extLst>
            <a:ext uri="{FF2B5EF4-FFF2-40B4-BE49-F238E27FC236}">
              <a16:creationId xmlns:a16="http://schemas.microsoft.com/office/drawing/2014/main" id="{AF417911-FCF5-4B93-A6DB-DB96E8E1BE3C}"/>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6" name="フローチャート: 判断 435">
          <a:extLst>
            <a:ext uri="{FF2B5EF4-FFF2-40B4-BE49-F238E27FC236}">
              <a16:creationId xmlns:a16="http://schemas.microsoft.com/office/drawing/2014/main" id="{2DDCBD2E-4775-4B79-B1D4-DFF160E22F11}"/>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3227EC41-2E14-47EE-944B-B0E2629A4F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C3C69254-1BBB-4E53-9332-F572FA5EC21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DCF783B2-5585-4FFD-89CA-B4CE1A5022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BC70587-71A4-4148-B393-0BEE1378BA5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7F0707C7-D94B-4A09-9BC5-AF4D8B55106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4717</xdr:rowOff>
    </xdr:from>
    <xdr:to>
      <xdr:col>81</xdr:col>
      <xdr:colOff>101600</xdr:colOff>
      <xdr:row>56</xdr:row>
      <xdr:rowOff>106317</xdr:rowOff>
    </xdr:to>
    <xdr:sp macro="" textlink="">
      <xdr:nvSpPr>
        <xdr:cNvPr id="442" name="楕円 441">
          <a:extLst>
            <a:ext uri="{FF2B5EF4-FFF2-40B4-BE49-F238E27FC236}">
              <a16:creationId xmlns:a16="http://schemas.microsoft.com/office/drawing/2014/main" id="{5CB938B8-23DA-45FE-A399-32BD4B4CA10B}"/>
            </a:ext>
          </a:extLst>
        </xdr:cNvPr>
        <xdr:cNvSpPr/>
      </xdr:nvSpPr>
      <xdr:spPr>
        <a:xfrm>
          <a:off x="154305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40640</xdr:rowOff>
    </xdr:from>
    <xdr:to>
      <xdr:col>76</xdr:col>
      <xdr:colOff>165100</xdr:colOff>
      <xdr:row>56</xdr:row>
      <xdr:rowOff>142240</xdr:rowOff>
    </xdr:to>
    <xdr:sp macro="" textlink="">
      <xdr:nvSpPr>
        <xdr:cNvPr id="443" name="楕円 442">
          <a:extLst>
            <a:ext uri="{FF2B5EF4-FFF2-40B4-BE49-F238E27FC236}">
              <a16:creationId xmlns:a16="http://schemas.microsoft.com/office/drawing/2014/main" id="{7CB6DBD2-9AC9-4A21-9014-653C7324D041}"/>
            </a:ext>
          </a:extLst>
        </xdr:cNvPr>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55517</xdr:rowOff>
    </xdr:from>
    <xdr:to>
      <xdr:col>81</xdr:col>
      <xdr:colOff>50800</xdr:colOff>
      <xdr:row>56</xdr:row>
      <xdr:rowOff>91440</xdr:rowOff>
    </xdr:to>
    <xdr:cxnSp macro="">
      <xdr:nvCxnSpPr>
        <xdr:cNvPr id="444" name="直線コネクタ 443">
          <a:extLst>
            <a:ext uri="{FF2B5EF4-FFF2-40B4-BE49-F238E27FC236}">
              <a16:creationId xmlns:a16="http://schemas.microsoft.com/office/drawing/2014/main" id="{20246616-5472-4D20-873C-3C68FBAE2E15}"/>
            </a:ext>
          </a:extLst>
        </xdr:cNvPr>
        <xdr:cNvCxnSpPr/>
      </xdr:nvCxnSpPr>
      <xdr:spPr>
        <a:xfrm flipV="1">
          <a:off x="14592300" y="9656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5" name="n_1aveValue【学校施設】&#10;有形固定資産減価償却率">
          <a:extLst>
            <a:ext uri="{FF2B5EF4-FFF2-40B4-BE49-F238E27FC236}">
              <a16:creationId xmlns:a16="http://schemas.microsoft.com/office/drawing/2014/main" id="{8B188FCB-AC02-4782-9B61-035DB7B8306F}"/>
            </a:ext>
          </a:extLst>
        </xdr:cNvPr>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46" name="n_2aveValue【学校施設】&#10;有形固定資産減価償却率">
          <a:extLst>
            <a:ext uri="{FF2B5EF4-FFF2-40B4-BE49-F238E27FC236}">
              <a16:creationId xmlns:a16="http://schemas.microsoft.com/office/drawing/2014/main" id="{21DAF5F4-DEA9-4294-9474-EF2EA516288C}"/>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122844</xdr:rowOff>
    </xdr:from>
    <xdr:ext cx="405111" cy="259045"/>
    <xdr:sp macro="" textlink="">
      <xdr:nvSpPr>
        <xdr:cNvPr id="447" name="n_1mainValue【学校施設】&#10;有形固定資産減価償却率">
          <a:extLst>
            <a:ext uri="{FF2B5EF4-FFF2-40B4-BE49-F238E27FC236}">
              <a16:creationId xmlns:a16="http://schemas.microsoft.com/office/drawing/2014/main" id="{28D4BD22-6443-46A1-A56A-09E55580E752}"/>
            </a:ext>
          </a:extLst>
        </xdr:cNvPr>
        <xdr:cNvSpPr txBox="1"/>
      </xdr:nvSpPr>
      <xdr:spPr>
        <a:xfrm>
          <a:off x="15266044" y="938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448" name="n_2mainValue【学校施設】&#10;有形固定資産減価償却率">
          <a:extLst>
            <a:ext uri="{FF2B5EF4-FFF2-40B4-BE49-F238E27FC236}">
              <a16:creationId xmlns:a16="http://schemas.microsoft.com/office/drawing/2014/main" id="{83C66CEE-37B0-41AF-BD2C-7B31B9D0E9D9}"/>
            </a:ext>
          </a:extLst>
        </xdr:cNvPr>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a:extLst>
            <a:ext uri="{FF2B5EF4-FFF2-40B4-BE49-F238E27FC236}">
              <a16:creationId xmlns:a16="http://schemas.microsoft.com/office/drawing/2014/main" id="{C5F88169-086A-4903-9D69-370AA164F3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a:extLst>
            <a:ext uri="{FF2B5EF4-FFF2-40B4-BE49-F238E27FC236}">
              <a16:creationId xmlns:a16="http://schemas.microsoft.com/office/drawing/2014/main" id="{304CB597-128E-4700-A20D-315E12CA99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a:extLst>
            <a:ext uri="{FF2B5EF4-FFF2-40B4-BE49-F238E27FC236}">
              <a16:creationId xmlns:a16="http://schemas.microsoft.com/office/drawing/2014/main" id="{70AB15C5-6995-4A11-BF97-20D57DDE985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a:extLst>
            <a:ext uri="{FF2B5EF4-FFF2-40B4-BE49-F238E27FC236}">
              <a16:creationId xmlns:a16="http://schemas.microsoft.com/office/drawing/2014/main" id="{091035FA-3D2A-4F4E-A7B7-E5B15F236E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a:extLst>
            <a:ext uri="{FF2B5EF4-FFF2-40B4-BE49-F238E27FC236}">
              <a16:creationId xmlns:a16="http://schemas.microsoft.com/office/drawing/2014/main" id="{8D0F839B-6255-4E85-8DA9-B840030F3EF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a:extLst>
            <a:ext uri="{FF2B5EF4-FFF2-40B4-BE49-F238E27FC236}">
              <a16:creationId xmlns:a16="http://schemas.microsoft.com/office/drawing/2014/main" id="{558C0510-841B-4F9E-891D-6199FAD787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a:extLst>
            <a:ext uri="{FF2B5EF4-FFF2-40B4-BE49-F238E27FC236}">
              <a16:creationId xmlns:a16="http://schemas.microsoft.com/office/drawing/2014/main" id="{92C6F6A3-D4E9-464E-AE23-AB143FA2CDD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a:extLst>
            <a:ext uri="{FF2B5EF4-FFF2-40B4-BE49-F238E27FC236}">
              <a16:creationId xmlns:a16="http://schemas.microsoft.com/office/drawing/2014/main" id="{FC08DADB-70E3-4C93-80E8-8ED7B0666A6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a:extLst>
            <a:ext uri="{FF2B5EF4-FFF2-40B4-BE49-F238E27FC236}">
              <a16:creationId xmlns:a16="http://schemas.microsoft.com/office/drawing/2014/main" id="{2D256F34-79BD-4ABB-9F7B-E733373442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a:extLst>
            <a:ext uri="{FF2B5EF4-FFF2-40B4-BE49-F238E27FC236}">
              <a16:creationId xmlns:a16="http://schemas.microsoft.com/office/drawing/2014/main" id="{C799396B-3866-4290-83A7-057BE5D38EE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a:extLst>
            <a:ext uri="{FF2B5EF4-FFF2-40B4-BE49-F238E27FC236}">
              <a16:creationId xmlns:a16="http://schemas.microsoft.com/office/drawing/2014/main" id="{8FC399DB-D17E-4B63-9E2C-F5B18C292A4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a:extLst>
            <a:ext uri="{FF2B5EF4-FFF2-40B4-BE49-F238E27FC236}">
              <a16:creationId xmlns:a16="http://schemas.microsoft.com/office/drawing/2014/main" id="{35B6A83C-9E83-4C95-ADC5-336037D12A2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a:extLst>
            <a:ext uri="{FF2B5EF4-FFF2-40B4-BE49-F238E27FC236}">
              <a16:creationId xmlns:a16="http://schemas.microsoft.com/office/drawing/2014/main" id="{290D9E5A-1C33-42AB-BD67-AABD70010FE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a:extLst>
            <a:ext uri="{FF2B5EF4-FFF2-40B4-BE49-F238E27FC236}">
              <a16:creationId xmlns:a16="http://schemas.microsoft.com/office/drawing/2014/main" id="{089C80FD-A426-4FC8-A0DB-ADA20B4BB16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a:extLst>
            <a:ext uri="{FF2B5EF4-FFF2-40B4-BE49-F238E27FC236}">
              <a16:creationId xmlns:a16="http://schemas.microsoft.com/office/drawing/2014/main" id="{15252F34-3C16-4B59-9782-D9C523D2445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a:extLst>
            <a:ext uri="{FF2B5EF4-FFF2-40B4-BE49-F238E27FC236}">
              <a16:creationId xmlns:a16="http://schemas.microsoft.com/office/drawing/2014/main" id="{97C11A60-936A-4CA0-A911-F0962828390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a:extLst>
            <a:ext uri="{FF2B5EF4-FFF2-40B4-BE49-F238E27FC236}">
              <a16:creationId xmlns:a16="http://schemas.microsoft.com/office/drawing/2014/main" id="{83221CC6-E1F4-4A2C-97E5-A0421EFD47D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a:extLst>
            <a:ext uri="{FF2B5EF4-FFF2-40B4-BE49-F238E27FC236}">
              <a16:creationId xmlns:a16="http://schemas.microsoft.com/office/drawing/2014/main" id="{5C150BB7-5D28-4A54-8F4E-71DD631F9D4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a:extLst>
            <a:ext uri="{FF2B5EF4-FFF2-40B4-BE49-F238E27FC236}">
              <a16:creationId xmlns:a16="http://schemas.microsoft.com/office/drawing/2014/main" id="{DCD4B84F-84AD-428A-94C8-B84C994C13B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a:extLst>
            <a:ext uri="{FF2B5EF4-FFF2-40B4-BE49-F238E27FC236}">
              <a16:creationId xmlns:a16="http://schemas.microsoft.com/office/drawing/2014/main" id="{E18A61E2-35F9-4A63-820E-D9185ABEF54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9" name="テキスト ボックス 468">
          <a:extLst>
            <a:ext uri="{FF2B5EF4-FFF2-40B4-BE49-F238E27FC236}">
              <a16:creationId xmlns:a16="http://schemas.microsoft.com/office/drawing/2014/main" id="{43812822-B6CC-4EAA-A627-AF19AFC6779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a:extLst>
            <a:ext uri="{FF2B5EF4-FFF2-40B4-BE49-F238E27FC236}">
              <a16:creationId xmlns:a16="http://schemas.microsoft.com/office/drawing/2014/main" id="{5E2270F1-456B-41ED-B3D8-9209B001696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1" name="直線コネクタ 470">
          <a:extLst>
            <a:ext uri="{FF2B5EF4-FFF2-40B4-BE49-F238E27FC236}">
              <a16:creationId xmlns:a16="http://schemas.microsoft.com/office/drawing/2014/main" id="{61BB4DC1-33E0-489F-967A-C95AA35E0431}"/>
            </a:ext>
          </a:extLst>
        </xdr:cNvPr>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2" name="【学校施設】&#10;一人当たり面積最小値テキスト">
          <a:extLst>
            <a:ext uri="{FF2B5EF4-FFF2-40B4-BE49-F238E27FC236}">
              <a16:creationId xmlns:a16="http://schemas.microsoft.com/office/drawing/2014/main" id="{73E899CD-3687-4BDC-834D-0FD9332C89EB}"/>
            </a:ext>
          </a:extLst>
        </xdr:cNvPr>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3" name="直線コネクタ 472">
          <a:extLst>
            <a:ext uri="{FF2B5EF4-FFF2-40B4-BE49-F238E27FC236}">
              <a16:creationId xmlns:a16="http://schemas.microsoft.com/office/drawing/2014/main" id="{F40C1C9E-A2D7-4708-B494-29337A6F1161}"/>
            </a:ext>
          </a:extLst>
        </xdr:cNvPr>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4" name="【学校施設】&#10;一人当たり面積最大値テキスト">
          <a:extLst>
            <a:ext uri="{FF2B5EF4-FFF2-40B4-BE49-F238E27FC236}">
              <a16:creationId xmlns:a16="http://schemas.microsoft.com/office/drawing/2014/main" id="{6701309E-E0FD-4C80-9C9D-E56B2A55C4D4}"/>
            </a:ext>
          </a:extLst>
        </xdr:cNvPr>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5" name="直線コネクタ 474">
          <a:extLst>
            <a:ext uri="{FF2B5EF4-FFF2-40B4-BE49-F238E27FC236}">
              <a16:creationId xmlns:a16="http://schemas.microsoft.com/office/drawing/2014/main" id="{225C9F4C-6F4B-40B8-97C1-D4A81566C21A}"/>
            </a:ext>
          </a:extLst>
        </xdr:cNvPr>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6" name="【学校施設】&#10;一人当たり面積平均値テキスト">
          <a:extLst>
            <a:ext uri="{FF2B5EF4-FFF2-40B4-BE49-F238E27FC236}">
              <a16:creationId xmlns:a16="http://schemas.microsoft.com/office/drawing/2014/main" id="{CAF421F2-5BC8-40CA-8C24-8B86BED2DA0C}"/>
            </a:ext>
          </a:extLst>
        </xdr:cNvPr>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77" name="フローチャート: 判断 476">
          <a:extLst>
            <a:ext uri="{FF2B5EF4-FFF2-40B4-BE49-F238E27FC236}">
              <a16:creationId xmlns:a16="http://schemas.microsoft.com/office/drawing/2014/main" id="{AB285E58-29A2-4CCF-9E38-D118BF30CE93}"/>
            </a:ext>
          </a:extLst>
        </xdr:cNvPr>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78" name="フローチャート: 判断 477">
          <a:extLst>
            <a:ext uri="{FF2B5EF4-FFF2-40B4-BE49-F238E27FC236}">
              <a16:creationId xmlns:a16="http://schemas.microsoft.com/office/drawing/2014/main" id="{26E78531-1F4A-438F-B186-C82CEA460AB3}"/>
            </a:ext>
          </a:extLst>
        </xdr:cNvPr>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79" name="フローチャート: 判断 478">
          <a:extLst>
            <a:ext uri="{FF2B5EF4-FFF2-40B4-BE49-F238E27FC236}">
              <a16:creationId xmlns:a16="http://schemas.microsoft.com/office/drawing/2014/main" id="{81F3887E-5C9D-46B1-886F-5AD61FA85509}"/>
            </a:ext>
          </a:extLst>
        </xdr:cNvPr>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27DB2CA2-B112-4220-AC5C-6186EE61E4D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C6FAC35A-6192-4CBF-91DB-7CC80ACE78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C256447F-8929-48C2-9B6C-894A84543D1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4C8FADFC-0856-4350-863B-5A2D581108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B99ECEDD-1033-4381-91E3-39777CC1C87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146253</xdr:rowOff>
    </xdr:from>
    <xdr:to>
      <xdr:col>112</xdr:col>
      <xdr:colOff>38100</xdr:colOff>
      <xdr:row>64</xdr:row>
      <xdr:rowOff>76403</xdr:rowOff>
    </xdr:to>
    <xdr:sp macro="" textlink="">
      <xdr:nvSpPr>
        <xdr:cNvPr id="485" name="楕円 484">
          <a:extLst>
            <a:ext uri="{FF2B5EF4-FFF2-40B4-BE49-F238E27FC236}">
              <a16:creationId xmlns:a16="http://schemas.microsoft.com/office/drawing/2014/main" id="{025C8691-CB32-4916-8749-C8D491181CDB}"/>
            </a:ext>
          </a:extLst>
        </xdr:cNvPr>
        <xdr:cNvSpPr/>
      </xdr:nvSpPr>
      <xdr:spPr>
        <a:xfrm>
          <a:off x="21272500" y="109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167513</xdr:rowOff>
    </xdr:from>
    <xdr:to>
      <xdr:col>107</xdr:col>
      <xdr:colOff>101600</xdr:colOff>
      <xdr:row>63</xdr:row>
      <xdr:rowOff>97663</xdr:rowOff>
    </xdr:to>
    <xdr:sp macro="" textlink="">
      <xdr:nvSpPr>
        <xdr:cNvPr id="486" name="楕円 485">
          <a:extLst>
            <a:ext uri="{FF2B5EF4-FFF2-40B4-BE49-F238E27FC236}">
              <a16:creationId xmlns:a16="http://schemas.microsoft.com/office/drawing/2014/main" id="{D2B1E19E-8197-47B8-AB7E-F0F87D24D020}"/>
            </a:ext>
          </a:extLst>
        </xdr:cNvPr>
        <xdr:cNvSpPr/>
      </xdr:nvSpPr>
      <xdr:spPr>
        <a:xfrm>
          <a:off x="203835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46863</xdr:rowOff>
    </xdr:from>
    <xdr:to>
      <xdr:col>111</xdr:col>
      <xdr:colOff>177800</xdr:colOff>
      <xdr:row>64</xdr:row>
      <xdr:rowOff>25603</xdr:rowOff>
    </xdr:to>
    <xdr:cxnSp macro="">
      <xdr:nvCxnSpPr>
        <xdr:cNvPr id="487" name="直線コネクタ 486">
          <a:extLst>
            <a:ext uri="{FF2B5EF4-FFF2-40B4-BE49-F238E27FC236}">
              <a16:creationId xmlns:a16="http://schemas.microsoft.com/office/drawing/2014/main" id="{6B88FC61-22FC-49D5-8C9D-EB6FFCC8103F}"/>
            </a:ext>
          </a:extLst>
        </xdr:cNvPr>
        <xdr:cNvCxnSpPr/>
      </xdr:nvCxnSpPr>
      <xdr:spPr>
        <a:xfrm>
          <a:off x="20434300" y="10848213"/>
          <a:ext cx="889000" cy="1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88" name="n_1aveValue【学校施設】&#10;一人当たり面積">
          <a:extLst>
            <a:ext uri="{FF2B5EF4-FFF2-40B4-BE49-F238E27FC236}">
              <a16:creationId xmlns:a16="http://schemas.microsoft.com/office/drawing/2014/main" id="{16D88A0E-A4E5-47B2-B742-572108A65056}"/>
            </a:ext>
          </a:extLst>
        </xdr:cNvPr>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89" name="n_2aveValue【学校施設】&#10;一人当たり面積">
          <a:extLst>
            <a:ext uri="{FF2B5EF4-FFF2-40B4-BE49-F238E27FC236}">
              <a16:creationId xmlns:a16="http://schemas.microsoft.com/office/drawing/2014/main" id="{0C17C763-5263-4B96-899D-99478C392AE5}"/>
            </a:ext>
          </a:extLst>
        </xdr:cNvPr>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67530</xdr:rowOff>
    </xdr:from>
    <xdr:ext cx="469744" cy="259045"/>
    <xdr:sp macro="" textlink="">
      <xdr:nvSpPr>
        <xdr:cNvPr id="490" name="n_1mainValue【学校施設】&#10;一人当たり面積">
          <a:extLst>
            <a:ext uri="{FF2B5EF4-FFF2-40B4-BE49-F238E27FC236}">
              <a16:creationId xmlns:a16="http://schemas.microsoft.com/office/drawing/2014/main" id="{EA5D4A69-9703-4709-9575-4A6B49668B84}"/>
            </a:ext>
          </a:extLst>
        </xdr:cNvPr>
        <xdr:cNvSpPr txBox="1"/>
      </xdr:nvSpPr>
      <xdr:spPr>
        <a:xfrm>
          <a:off x="21075727" y="1104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88790</xdr:rowOff>
    </xdr:from>
    <xdr:ext cx="469744" cy="259045"/>
    <xdr:sp macro="" textlink="">
      <xdr:nvSpPr>
        <xdr:cNvPr id="491" name="n_2mainValue【学校施設】&#10;一人当たり面積">
          <a:extLst>
            <a:ext uri="{FF2B5EF4-FFF2-40B4-BE49-F238E27FC236}">
              <a16:creationId xmlns:a16="http://schemas.microsoft.com/office/drawing/2014/main" id="{ED0ACE6D-AE66-43D0-81D1-BC99BFB29180}"/>
            </a:ext>
          </a:extLst>
        </xdr:cNvPr>
        <xdr:cNvSpPr txBox="1"/>
      </xdr:nvSpPr>
      <xdr:spPr>
        <a:xfrm>
          <a:off x="20199427" y="1089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a:extLst>
            <a:ext uri="{FF2B5EF4-FFF2-40B4-BE49-F238E27FC236}">
              <a16:creationId xmlns:a16="http://schemas.microsoft.com/office/drawing/2014/main" id="{A7C2BFF3-C43F-49C6-9B7C-B1C893A954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a:extLst>
            <a:ext uri="{FF2B5EF4-FFF2-40B4-BE49-F238E27FC236}">
              <a16:creationId xmlns:a16="http://schemas.microsoft.com/office/drawing/2014/main" id="{8C35B309-E55B-4D44-BA44-C54FC010DE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a:extLst>
            <a:ext uri="{FF2B5EF4-FFF2-40B4-BE49-F238E27FC236}">
              <a16:creationId xmlns:a16="http://schemas.microsoft.com/office/drawing/2014/main" id="{471FDE8E-D965-4BBB-87D3-9DE70A7F35D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a:extLst>
            <a:ext uri="{FF2B5EF4-FFF2-40B4-BE49-F238E27FC236}">
              <a16:creationId xmlns:a16="http://schemas.microsoft.com/office/drawing/2014/main" id="{8AD201E9-59B8-45EC-B7A8-715B7881A11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a:extLst>
            <a:ext uri="{FF2B5EF4-FFF2-40B4-BE49-F238E27FC236}">
              <a16:creationId xmlns:a16="http://schemas.microsoft.com/office/drawing/2014/main" id="{B5411DFD-FCBF-42F4-8A8D-266E0F9A57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a:extLst>
            <a:ext uri="{FF2B5EF4-FFF2-40B4-BE49-F238E27FC236}">
              <a16:creationId xmlns:a16="http://schemas.microsoft.com/office/drawing/2014/main" id="{5E4F8E39-E581-491E-B510-D58C9C918F5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a:extLst>
            <a:ext uri="{FF2B5EF4-FFF2-40B4-BE49-F238E27FC236}">
              <a16:creationId xmlns:a16="http://schemas.microsoft.com/office/drawing/2014/main" id="{15369A53-CAF9-4FF1-9966-218ABB7617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a:extLst>
            <a:ext uri="{FF2B5EF4-FFF2-40B4-BE49-F238E27FC236}">
              <a16:creationId xmlns:a16="http://schemas.microsoft.com/office/drawing/2014/main" id="{8BC41FEB-63A9-4F50-889D-A48FAE7278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a:extLst>
            <a:ext uri="{FF2B5EF4-FFF2-40B4-BE49-F238E27FC236}">
              <a16:creationId xmlns:a16="http://schemas.microsoft.com/office/drawing/2014/main" id="{D40704A0-89F3-469E-9A2A-C1F264AC2A3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a:extLst>
            <a:ext uri="{FF2B5EF4-FFF2-40B4-BE49-F238E27FC236}">
              <a16:creationId xmlns:a16="http://schemas.microsoft.com/office/drawing/2014/main" id="{F8F21187-63D3-43C2-97CF-56A9D5467F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a:extLst>
            <a:ext uri="{FF2B5EF4-FFF2-40B4-BE49-F238E27FC236}">
              <a16:creationId xmlns:a16="http://schemas.microsoft.com/office/drawing/2014/main" id="{AC19C4F9-9D2D-4D47-9B31-53B1A83DB09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a:extLst>
            <a:ext uri="{FF2B5EF4-FFF2-40B4-BE49-F238E27FC236}">
              <a16:creationId xmlns:a16="http://schemas.microsoft.com/office/drawing/2014/main" id="{692B0B35-7AB7-4603-8704-A65067B6A70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a:extLst>
            <a:ext uri="{FF2B5EF4-FFF2-40B4-BE49-F238E27FC236}">
              <a16:creationId xmlns:a16="http://schemas.microsoft.com/office/drawing/2014/main" id="{45521EF5-E695-40F5-A529-6C1B88ABA0B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a:extLst>
            <a:ext uri="{FF2B5EF4-FFF2-40B4-BE49-F238E27FC236}">
              <a16:creationId xmlns:a16="http://schemas.microsoft.com/office/drawing/2014/main" id="{863BAC3C-2E91-49A9-8B6D-41797A23D57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a:extLst>
            <a:ext uri="{FF2B5EF4-FFF2-40B4-BE49-F238E27FC236}">
              <a16:creationId xmlns:a16="http://schemas.microsoft.com/office/drawing/2014/main" id="{CF329680-F62D-493D-8577-323563DF288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a:extLst>
            <a:ext uri="{FF2B5EF4-FFF2-40B4-BE49-F238E27FC236}">
              <a16:creationId xmlns:a16="http://schemas.microsoft.com/office/drawing/2014/main" id="{1AF18763-5604-48D5-A9E1-005DC0B2204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a:extLst>
            <a:ext uri="{FF2B5EF4-FFF2-40B4-BE49-F238E27FC236}">
              <a16:creationId xmlns:a16="http://schemas.microsoft.com/office/drawing/2014/main" id="{3DDEA5BA-EF2F-494C-AF57-C6BD10F024A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a:extLst>
            <a:ext uri="{FF2B5EF4-FFF2-40B4-BE49-F238E27FC236}">
              <a16:creationId xmlns:a16="http://schemas.microsoft.com/office/drawing/2014/main" id="{0E7C1348-F207-4595-8D95-E1002FEAE38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a:extLst>
            <a:ext uri="{FF2B5EF4-FFF2-40B4-BE49-F238E27FC236}">
              <a16:creationId xmlns:a16="http://schemas.microsoft.com/office/drawing/2014/main" id="{1A43BC8F-9FEE-43C4-828E-1DFCA13373E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a:extLst>
            <a:ext uri="{FF2B5EF4-FFF2-40B4-BE49-F238E27FC236}">
              <a16:creationId xmlns:a16="http://schemas.microsoft.com/office/drawing/2014/main" id="{A4AD8192-2B86-4BF9-8F35-CC19931453E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a:extLst>
            <a:ext uri="{FF2B5EF4-FFF2-40B4-BE49-F238E27FC236}">
              <a16:creationId xmlns:a16="http://schemas.microsoft.com/office/drawing/2014/main" id="{3530586D-A780-476B-BB47-755EDB68393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a:extLst>
            <a:ext uri="{FF2B5EF4-FFF2-40B4-BE49-F238E27FC236}">
              <a16:creationId xmlns:a16="http://schemas.microsoft.com/office/drawing/2014/main" id="{05B501D0-6089-4133-B606-8B79EFC76C5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a:extLst>
            <a:ext uri="{FF2B5EF4-FFF2-40B4-BE49-F238E27FC236}">
              <a16:creationId xmlns:a16="http://schemas.microsoft.com/office/drawing/2014/main" id="{6750F42F-C50F-4F77-99F0-83BDC487598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a:extLst>
            <a:ext uri="{FF2B5EF4-FFF2-40B4-BE49-F238E27FC236}">
              <a16:creationId xmlns:a16="http://schemas.microsoft.com/office/drawing/2014/main" id="{A2E8B1C1-148B-4AC9-B1F5-528BB8E1FB0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a:extLst>
            <a:ext uri="{FF2B5EF4-FFF2-40B4-BE49-F238E27FC236}">
              <a16:creationId xmlns:a16="http://schemas.microsoft.com/office/drawing/2014/main" id="{99CC0658-8666-4D6A-9439-BE447B7FE97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17" name="直線コネクタ 516">
          <a:extLst>
            <a:ext uri="{FF2B5EF4-FFF2-40B4-BE49-F238E27FC236}">
              <a16:creationId xmlns:a16="http://schemas.microsoft.com/office/drawing/2014/main" id="{8F2FE6AA-F4BC-49B5-A467-52AEC2CF0FC0}"/>
            </a:ext>
          </a:extLst>
        </xdr:cNvPr>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18" name="【児童館】&#10;有形固定資産減価償却率最小値テキスト">
          <a:extLst>
            <a:ext uri="{FF2B5EF4-FFF2-40B4-BE49-F238E27FC236}">
              <a16:creationId xmlns:a16="http://schemas.microsoft.com/office/drawing/2014/main" id="{A4A3B8A7-D411-47A2-89DF-8DFBB02AAC68}"/>
            </a:ext>
          </a:extLst>
        </xdr:cNvPr>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19" name="直線コネクタ 518">
          <a:extLst>
            <a:ext uri="{FF2B5EF4-FFF2-40B4-BE49-F238E27FC236}">
              <a16:creationId xmlns:a16="http://schemas.microsoft.com/office/drawing/2014/main" id="{42311821-DF94-47B2-80D3-AF7A88182F6B}"/>
            </a:ext>
          </a:extLst>
        </xdr:cNvPr>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0" name="【児童館】&#10;有形固定資産減価償却率最大値テキスト">
          <a:extLst>
            <a:ext uri="{FF2B5EF4-FFF2-40B4-BE49-F238E27FC236}">
              <a16:creationId xmlns:a16="http://schemas.microsoft.com/office/drawing/2014/main" id="{AD03A15E-B175-4E77-ACF6-82A25C5DFE2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1" name="直線コネクタ 520">
          <a:extLst>
            <a:ext uri="{FF2B5EF4-FFF2-40B4-BE49-F238E27FC236}">
              <a16:creationId xmlns:a16="http://schemas.microsoft.com/office/drawing/2014/main" id="{5C3E09A1-DCFC-4BA6-9479-0533B07E7CC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522" name="【児童館】&#10;有形固定資産減価償却率平均値テキスト">
          <a:extLst>
            <a:ext uri="{FF2B5EF4-FFF2-40B4-BE49-F238E27FC236}">
              <a16:creationId xmlns:a16="http://schemas.microsoft.com/office/drawing/2014/main" id="{47BFB2A2-0EC4-499E-8692-F64DE11D8261}"/>
            </a:ext>
          </a:extLst>
        </xdr:cNvPr>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23" name="フローチャート: 判断 522">
          <a:extLst>
            <a:ext uri="{FF2B5EF4-FFF2-40B4-BE49-F238E27FC236}">
              <a16:creationId xmlns:a16="http://schemas.microsoft.com/office/drawing/2014/main" id="{0820C09D-26AE-4A1C-AFC6-4467860FF61A}"/>
            </a:ext>
          </a:extLst>
        </xdr:cNvPr>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24" name="フローチャート: 判断 523">
          <a:extLst>
            <a:ext uri="{FF2B5EF4-FFF2-40B4-BE49-F238E27FC236}">
              <a16:creationId xmlns:a16="http://schemas.microsoft.com/office/drawing/2014/main" id="{29C73C3E-CFA6-4318-ADED-F2A105626399}"/>
            </a:ext>
          </a:extLst>
        </xdr:cNvPr>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25" name="フローチャート: 判断 524">
          <a:extLst>
            <a:ext uri="{FF2B5EF4-FFF2-40B4-BE49-F238E27FC236}">
              <a16:creationId xmlns:a16="http://schemas.microsoft.com/office/drawing/2014/main" id="{35736960-C344-438A-A259-A30D87E1B5BD}"/>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A358C75B-B125-4F03-9B2F-FEB03ADD4D9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1A5CA86C-D7A4-4F96-A9C7-83493E5683E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CC528916-E56F-4B9A-A8DC-81D5E54A15C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2F2657A5-CE79-44D6-84FE-9A8358A9F35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BF1B2FF1-EE98-4AAC-83C3-FFCBE1807B3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140788</xdr:rowOff>
    </xdr:from>
    <xdr:to>
      <xdr:col>81</xdr:col>
      <xdr:colOff>101600</xdr:colOff>
      <xdr:row>78</xdr:row>
      <xdr:rowOff>70938</xdr:rowOff>
    </xdr:to>
    <xdr:sp macro="" textlink="">
      <xdr:nvSpPr>
        <xdr:cNvPr id="531" name="楕円 530">
          <a:extLst>
            <a:ext uri="{FF2B5EF4-FFF2-40B4-BE49-F238E27FC236}">
              <a16:creationId xmlns:a16="http://schemas.microsoft.com/office/drawing/2014/main" id="{3A214D4A-E1E9-41C2-B2AE-E3F97CCFF104}"/>
            </a:ext>
          </a:extLst>
        </xdr:cNvPr>
        <xdr:cNvSpPr/>
      </xdr:nvSpPr>
      <xdr:spPr>
        <a:xfrm>
          <a:off x="15430500" y="1334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160382</xdr:rowOff>
    </xdr:from>
    <xdr:to>
      <xdr:col>76</xdr:col>
      <xdr:colOff>165100</xdr:colOff>
      <xdr:row>78</xdr:row>
      <xdr:rowOff>90532</xdr:rowOff>
    </xdr:to>
    <xdr:sp macro="" textlink="">
      <xdr:nvSpPr>
        <xdr:cNvPr id="532" name="楕円 531">
          <a:extLst>
            <a:ext uri="{FF2B5EF4-FFF2-40B4-BE49-F238E27FC236}">
              <a16:creationId xmlns:a16="http://schemas.microsoft.com/office/drawing/2014/main" id="{6F6012E2-B226-4A29-8A95-CFF9A5312A32}"/>
            </a:ext>
          </a:extLst>
        </xdr:cNvPr>
        <xdr:cNvSpPr/>
      </xdr:nvSpPr>
      <xdr:spPr>
        <a:xfrm>
          <a:off x="14541500" y="13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20138</xdr:rowOff>
    </xdr:from>
    <xdr:to>
      <xdr:col>81</xdr:col>
      <xdr:colOff>50800</xdr:colOff>
      <xdr:row>78</xdr:row>
      <xdr:rowOff>39732</xdr:rowOff>
    </xdr:to>
    <xdr:cxnSp macro="">
      <xdr:nvCxnSpPr>
        <xdr:cNvPr id="533" name="直線コネクタ 532">
          <a:extLst>
            <a:ext uri="{FF2B5EF4-FFF2-40B4-BE49-F238E27FC236}">
              <a16:creationId xmlns:a16="http://schemas.microsoft.com/office/drawing/2014/main" id="{53DE9854-63E1-496D-A9A1-2B26FABC68D9}"/>
            </a:ext>
          </a:extLst>
        </xdr:cNvPr>
        <xdr:cNvCxnSpPr/>
      </xdr:nvCxnSpPr>
      <xdr:spPr>
        <a:xfrm flipV="1">
          <a:off x="14592300" y="1339323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117583</xdr:rowOff>
    </xdr:from>
    <xdr:ext cx="405111" cy="259045"/>
    <xdr:sp macro="" textlink="">
      <xdr:nvSpPr>
        <xdr:cNvPr id="534" name="n_1aveValue【児童館】&#10;有形固定資産減価償却率">
          <a:extLst>
            <a:ext uri="{FF2B5EF4-FFF2-40B4-BE49-F238E27FC236}">
              <a16:creationId xmlns:a16="http://schemas.microsoft.com/office/drawing/2014/main" id="{337E008E-6464-4CB1-AE03-0A89105F2F5E}"/>
            </a:ext>
          </a:extLst>
        </xdr:cNvPr>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35" name="n_2aveValue【児童館】&#10;有形固定資産減価償却率">
          <a:extLst>
            <a:ext uri="{FF2B5EF4-FFF2-40B4-BE49-F238E27FC236}">
              <a16:creationId xmlns:a16="http://schemas.microsoft.com/office/drawing/2014/main" id="{3F381EEB-AD01-454F-9C59-58DBFDBDC719}"/>
            </a:ext>
          </a:extLst>
        </xdr:cNvPr>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87465</xdr:rowOff>
    </xdr:from>
    <xdr:ext cx="405111" cy="259045"/>
    <xdr:sp macro="" textlink="">
      <xdr:nvSpPr>
        <xdr:cNvPr id="536" name="n_1mainValue【児童館】&#10;有形固定資産減価償却率">
          <a:extLst>
            <a:ext uri="{FF2B5EF4-FFF2-40B4-BE49-F238E27FC236}">
              <a16:creationId xmlns:a16="http://schemas.microsoft.com/office/drawing/2014/main" id="{B25DF85F-4F41-4CF9-BF54-013CA6E2829F}"/>
            </a:ext>
          </a:extLst>
        </xdr:cNvPr>
        <xdr:cNvSpPr txBox="1"/>
      </xdr:nvSpPr>
      <xdr:spPr>
        <a:xfrm>
          <a:off x="15266044" y="1311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107059</xdr:rowOff>
    </xdr:from>
    <xdr:ext cx="405111" cy="259045"/>
    <xdr:sp macro="" textlink="">
      <xdr:nvSpPr>
        <xdr:cNvPr id="537" name="n_2mainValue【児童館】&#10;有形固定資産減価償却率">
          <a:extLst>
            <a:ext uri="{FF2B5EF4-FFF2-40B4-BE49-F238E27FC236}">
              <a16:creationId xmlns:a16="http://schemas.microsoft.com/office/drawing/2014/main" id="{767EDE88-2451-40C9-9074-03620F1C5931}"/>
            </a:ext>
          </a:extLst>
        </xdr:cNvPr>
        <xdr:cNvSpPr txBox="1"/>
      </xdr:nvSpPr>
      <xdr:spPr>
        <a:xfrm>
          <a:off x="14389744" y="1313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35EB2555-BE80-4996-94E3-9D41A3E27FC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15CD9EF5-0949-433E-9DEF-D91CA7785B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838E4E80-ACC3-4943-AA4F-B51782DF619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87ABE81C-5705-4363-8C37-4A5875148F3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C84FD5AA-E549-48F3-9C50-FEA50F495D2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FF878173-5A2B-412E-8F4D-34F9DDBBFCD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40BFC398-13D6-4838-BD6A-CBAD7A3C9B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1E800BE8-04DF-48AC-ACD3-26D80F88734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a:extLst>
            <a:ext uri="{FF2B5EF4-FFF2-40B4-BE49-F238E27FC236}">
              <a16:creationId xmlns:a16="http://schemas.microsoft.com/office/drawing/2014/main" id="{67084893-88F5-4C53-80C2-78F1D5183C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a:extLst>
            <a:ext uri="{FF2B5EF4-FFF2-40B4-BE49-F238E27FC236}">
              <a16:creationId xmlns:a16="http://schemas.microsoft.com/office/drawing/2014/main" id="{A6B3FE4D-521D-44D5-A885-79E6C71883D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8" name="直線コネクタ 547">
          <a:extLst>
            <a:ext uri="{FF2B5EF4-FFF2-40B4-BE49-F238E27FC236}">
              <a16:creationId xmlns:a16="http://schemas.microsoft.com/office/drawing/2014/main" id="{8DCF89A4-2F0D-449B-95A3-5E988FF1351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9" name="テキスト ボックス 548">
          <a:extLst>
            <a:ext uri="{FF2B5EF4-FFF2-40B4-BE49-F238E27FC236}">
              <a16:creationId xmlns:a16="http://schemas.microsoft.com/office/drawing/2014/main" id="{D67754CE-8AAD-4E45-9D6B-B4A10B1874E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0" name="直線コネクタ 549">
          <a:extLst>
            <a:ext uri="{FF2B5EF4-FFF2-40B4-BE49-F238E27FC236}">
              <a16:creationId xmlns:a16="http://schemas.microsoft.com/office/drawing/2014/main" id="{2ED0AD59-BC68-4A93-B90F-FCEFE72186E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1" name="テキスト ボックス 550">
          <a:extLst>
            <a:ext uri="{FF2B5EF4-FFF2-40B4-BE49-F238E27FC236}">
              <a16:creationId xmlns:a16="http://schemas.microsoft.com/office/drawing/2014/main" id="{E81F6E07-868C-452B-BEDA-1CC0AB7F4D5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2" name="直線コネクタ 551">
          <a:extLst>
            <a:ext uri="{FF2B5EF4-FFF2-40B4-BE49-F238E27FC236}">
              <a16:creationId xmlns:a16="http://schemas.microsoft.com/office/drawing/2014/main" id="{767DEAC3-44A3-4558-8B08-3C4F956E62B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3" name="テキスト ボックス 552">
          <a:extLst>
            <a:ext uri="{FF2B5EF4-FFF2-40B4-BE49-F238E27FC236}">
              <a16:creationId xmlns:a16="http://schemas.microsoft.com/office/drawing/2014/main" id="{65ACAB81-4AD3-4335-9C36-C0C04C4AE31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4" name="直線コネクタ 553">
          <a:extLst>
            <a:ext uri="{FF2B5EF4-FFF2-40B4-BE49-F238E27FC236}">
              <a16:creationId xmlns:a16="http://schemas.microsoft.com/office/drawing/2014/main" id="{80C0135C-358B-4B6E-A1BC-F129D26CEF3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5" name="テキスト ボックス 554">
          <a:extLst>
            <a:ext uri="{FF2B5EF4-FFF2-40B4-BE49-F238E27FC236}">
              <a16:creationId xmlns:a16="http://schemas.microsoft.com/office/drawing/2014/main" id="{C7E15331-E5A1-4995-97F6-F93B2572118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6" name="直線コネクタ 555">
          <a:extLst>
            <a:ext uri="{FF2B5EF4-FFF2-40B4-BE49-F238E27FC236}">
              <a16:creationId xmlns:a16="http://schemas.microsoft.com/office/drawing/2014/main" id="{93B00478-0DEA-4338-8D5A-49B36B72C2C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7" name="テキスト ボックス 556">
          <a:extLst>
            <a:ext uri="{FF2B5EF4-FFF2-40B4-BE49-F238E27FC236}">
              <a16:creationId xmlns:a16="http://schemas.microsoft.com/office/drawing/2014/main" id="{8D28DB4A-8226-4A3F-A9CE-261459DCB7F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a:extLst>
            <a:ext uri="{FF2B5EF4-FFF2-40B4-BE49-F238E27FC236}">
              <a16:creationId xmlns:a16="http://schemas.microsoft.com/office/drawing/2014/main" id="{123AF196-4DED-4102-8B43-440AD14BBF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a:extLst>
            <a:ext uri="{FF2B5EF4-FFF2-40B4-BE49-F238E27FC236}">
              <a16:creationId xmlns:a16="http://schemas.microsoft.com/office/drawing/2014/main" id="{0409D8D1-D3A3-4ADB-BC37-FFB4BB3B598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a:extLst>
            <a:ext uri="{FF2B5EF4-FFF2-40B4-BE49-F238E27FC236}">
              <a16:creationId xmlns:a16="http://schemas.microsoft.com/office/drawing/2014/main" id="{4DE584A1-F11C-413D-BA58-A506E41626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61" name="直線コネクタ 560">
          <a:extLst>
            <a:ext uri="{FF2B5EF4-FFF2-40B4-BE49-F238E27FC236}">
              <a16:creationId xmlns:a16="http://schemas.microsoft.com/office/drawing/2014/main" id="{7C668202-1174-4AAE-915D-2574255D93CF}"/>
            </a:ext>
          </a:extLst>
        </xdr:cNvPr>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62" name="【児童館】&#10;一人当たり面積最小値テキスト">
          <a:extLst>
            <a:ext uri="{FF2B5EF4-FFF2-40B4-BE49-F238E27FC236}">
              <a16:creationId xmlns:a16="http://schemas.microsoft.com/office/drawing/2014/main" id="{D5C954D9-9990-48E0-B6EE-8E7CB889B283}"/>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63" name="直線コネクタ 562">
          <a:extLst>
            <a:ext uri="{FF2B5EF4-FFF2-40B4-BE49-F238E27FC236}">
              <a16:creationId xmlns:a16="http://schemas.microsoft.com/office/drawing/2014/main" id="{96DED340-DD6A-4803-A450-59552180232B}"/>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4" name="【児童館】&#10;一人当たり面積最大値テキスト">
          <a:extLst>
            <a:ext uri="{FF2B5EF4-FFF2-40B4-BE49-F238E27FC236}">
              <a16:creationId xmlns:a16="http://schemas.microsoft.com/office/drawing/2014/main" id="{0F4140F3-A349-4B4F-B986-B25BC9CD4DD8}"/>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5" name="直線コネクタ 564">
          <a:extLst>
            <a:ext uri="{FF2B5EF4-FFF2-40B4-BE49-F238E27FC236}">
              <a16:creationId xmlns:a16="http://schemas.microsoft.com/office/drawing/2014/main" id="{39B3364B-1521-43DF-B69A-4B541979CB75}"/>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566" name="【児童館】&#10;一人当たり面積平均値テキスト">
          <a:extLst>
            <a:ext uri="{FF2B5EF4-FFF2-40B4-BE49-F238E27FC236}">
              <a16:creationId xmlns:a16="http://schemas.microsoft.com/office/drawing/2014/main" id="{692AB804-0076-4520-B228-8FEEA6239C39}"/>
            </a:ext>
          </a:extLst>
        </xdr:cNvPr>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67" name="フローチャート: 判断 566">
          <a:extLst>
            <a:ext uri="{FF2B5EF4-FFF2-40B4-BE49-F238E27FC236}">
              <a16:creationId xmlns:a16="http://schemas.microsoft.com/office/drawing/2014/main" id="{9EF00AFD-A1EA-4A85-AC64-F178C9ADACB3}"/>
            </a:ext>
          </a:extLst>
        </xdr:cNvPr>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68" name="フローチャート: 判断 567">
          <a:extLst>
            <a:ext uri="{FF2B5EF4-FFF2-40B4-BE49-F238E27FC236}">
              <a16:creationId xmlns:a16="http://schemas.microsoft.com/office/drawing/2014/main" id="{1624F03B-72B5-4B86-AA3B-23386B045243}"/>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69" name="フローチャート: 判断 568">
          <a:extLst>
            <a:ext uri="{FF2B5EF4-FFF2-40B4-BE49-F238E27FC236}">
              <a16:creationId xmlns:a16="http://schemas.microsoft.com/office/drawing/2014/main" id="{51B06199-82A0-4DDB-B86D-5934567181BF}"/>
            </a:ext>
          </a:extLst>
        </xdr:cNvPr>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5ABCA3B0-D571-41F2-B849-CDED3B900E9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521B62F5-5CCE-4419-ABE7-5B64D7221C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6253DB32-0A7D-40EF-9740-634ED16A9B5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BAA75A32-2279-4E08-A634-D658ED8F342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B8BC9138-4655-4A95-9197-E7213766E99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575" name="楕円 574">
          <a:extLst>
            <a:ext uri="{FF2B5EF4-FFF2-40B4-BE49-F238E27FC236}">
              <a16:creationId xmlns:a16="http://schemas.microsoft.com/office/drawing/2014/main" id="{8CC55A71-2C50-4704-9BE7-D1AA230ADC32}"/>
            </a:ext>
          </a:extLst>
        </xdr:cNvPr>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2539</xdr:rowOff>
    </xdr:from>
    <xdr:to>
      <xdr:col>107</xdr:col>
      <xdr:colOff>101600</xdr:colOff>
      <xdr:row>84</xdr:row>
      <xdr:rowOff>104139</xdr:rowOff>
    </xdr:to>
    <xdr:sp macro="" textlink="">
      <xdr:nvSpPr>
        <xdr:cNvPr id="576" name="楕円 575">
          <a:extLst>
            <a:ext uri="{FF2B5EF4-FFF2-40B4-BE49-F238E27FC236}">
              <a16:creationId xmlns:a16="http://schemas.microsoft.com/office/drawing/2014/main" id="{E63FFC83-3A9A-479F-9006-4F0CBFD6040C}"/>
            </a:ext>
          </a:extLst>
        </xdr:cNvPr>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53339</xdr:rowOff>
    </xdr:to>
    <xdr:cxnSp macro="">
      <xdr:nvCxnSpPr>
        <xdr:cNvPr id="577" name="直線コネクタ 576">
          <a:extLst>
            <a:ext uri="{FF2B5EF4-FFF2-40B4-BE49-F238E27FC236}">
              <a16:creationId xmlns:a16="http://schemas.microsoft.com/office/drawing/2014/main" id="{B7743102-43C0-42FF-80F5-17DCC3352292}"/>
            </a:ext>
          </a:extLst>
        </xdr:cNvPr>
        <xdr:cNvCxnSpPr/>
      </xdr:nvCxnSpPr>
      <xdr:spPr>
        <a:xfrm>
          <a:off x="20434300" y="1445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578" name="n_1aveValue【児童館】&#10;一人当たり面積">
          <a:extLst>
            <a:ext uri="{FF2B5EF4-FFF2-40B4-BE49-F238E27FC236}">
              <a16:creationId xmlns:a16="http://schemas.microsoft.com/office/drawing/2014/main" id="{BA47A064-843F-4209-BEC7-85942BF6C7CD}"/>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79" name="n_2aveValue【児童館】&#10;一人当たり面積">
          <a:extLst>
            <a:ext uri="{FF2B5EF4-FFF2-40B4-BE49-F238E27FC236}">
              <a16:creationId xmlns:a16="http://schemas.microsoft.com/office/drawing/2014/main" id="{7CDCB3E6-0A12-4F50-9847-182636BBF851}"/>
            </a:ext>
          </a:extLst>
        </xdr:cNvPr>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95266</xdr:rowOff>
    </xdr:from>
    <xdr:ext cx="469744" cy="259045"/>
    <xdr:sp macro="" textlink="">
      <xdr:nvSpPr>
        <xdr:cNvPr id="580" name="n_1mainValue【児童館】&#10;一人当たり面積">
          <a:extLst>
            <a:ext uri="{FF2B5EF4-FFF2-40B4-BE49-F238E27FC236}">
              <a16:creationId xmlns:a16="http://schemas.microsoft.com/office/drawing/2014/main" id="{FF1BD81A-D1BA-473B-AD32-605876D37C43}"/>
            </a:ext>
          </a:extLst>
        </xdr:cNvPr>
        <xdr:cNvSpPr txBox="1"/>
      </xdr:nvSpPr>
      <xdr:spPr>
        <a:xfrm>
          <a:off x="210757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581" name="n_2mainValue【児童館】&#10;一人当たり面積">
          <a:extLst>
            <a:ext uri="{FF2B5EF4-FFF2-40B4-BE49-F238E27FC236}">
              <a16:creationId xmlns:a16="http://schemas.microsoft.com/office/drawing/2014/main" id="{8F0C1C65-54F9-4A34-B22F-B2C13DE68E9B}"/>
            </a:ext>
          </a:extLst>
        </xdr:cNvPr>
        <xdr:cNvSpPr txBox="1"/>
      </xdr:nvSpPr>
      <xdr:spPr>
        <a:xfrm>
          <a:off x="20199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id="{10A9F928-446F-4606-8A37-19FC291210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id="{DB2A4CC0-538B-4F88-82F4-D2B04769904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id="{8550617C-5DAD-4C1A-AB36-E8D6E2EA11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id="{12D7AF79-A432-44DC-94E0-6E58991B86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id="{45B2DAF3-E751-4D3F-A209-7C605A5D7E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id="{228C8117-4E51-401A-B3C9-D61F3A50FF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id="{45845712-25E4-4EB4-91D7-5F7F3E30EF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id="{8711DF94-710E-4469-A4AB-4BF664AA22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id="{0795FE0F-5F99-48CE-BD4B-9FBE00D9CF6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id="{8478C22E-B142-4519-9C58-99EC84FE3E9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2" name="テキスト ボックス 591">
          <a:extLst>
            <a:ext uri="{FF2B5EF4-FFF2-40B4-BE49-F238E27FC236}">
              <a16:creationId xmlns:a16="http://schemas.microsoft.com/office/drawing/2014/main" id="{4C381DAB-0655-40E8-BA2A-8CD526C6496C}"/>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3" name="直線コネクタ 592">
          <a:extLst>
            <a:ext uri="{FF2B5EF4-FFF2-40B4-BE49-F238E27FC236}">
              <a16:creationId xmlns:a16="http://schemas.microsoft.com/office/drawing/2014/main" id="{AB31EDD4-34DE-4E67-A619-D78235CAE2E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4" name="テキスト ボックス 593">
          <a:extLst>
            <a:ext uri="{FF2B5EF4-FFF2-40B4-BE49-F238E27FC236}">
              <a16:creationId xmlns:a16="http://schemas.microsoft.com/office/drawing/2014/main" id="{4B60E980-1BC0-4C2A-8ABD-947AA8F40D9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5" name="直線コネクタ 594">
          <a:extLst>
            <a:ext uri="{FF2B5EF4-FFF2-40B4-BE49-F238E27FC236}">
              <a16:creationId xmlns:a16="http://schemas.microsoft.com/office/drawing/2014/main" id="{6F76403F-D3D3-4A56-8CD3-AC21CC10151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6" name="テキスト ボックス 595">
          <a:extLst>
            <a:ext uri="{FF2B5EF4-FFF2-40B4-BE49-F238E27FC236}">
              <a16:creationId xmlns:a16="http://schemas.microsoft.com/office/drawing/2014/main" id="{26E44379-8809-4BB4-998C-B7BBD922B2B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7" name="直線コネクタ 596">
          <a:extLst>
            <a:ext uri="{FF2B5EF4-FFF2-40B4-BE49-F238E27FC236}">
              <a16:creationId xmlns:a16="http://schemas.microsoft.com/office/drawing/2014/main" id="{68C7A08C-8884-43C4-8FD0-D4DDC732B77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8" name="テキスト ボックス 597">
          <a:extLst>
            <a:ext uri="{FF2B5EF4-FFF2-40B4-BE49-F238E27FC236}">
              <a16:creationId xmlns:a16="http://schemas.microsoft.com/office/drawing/2014/main" id="{129140EE-F5C8-4958-AD3A-4EB8FB032AD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9" name="直線コネクタ 598">
          <a:extLst>
            <a:ext uri="{FF2B5EF4-FFF2-40B4-BE49-F238E27FC236}">
              <a16:creationId xmlns:a16="http://schemas.microsoft.com/office/drawing/2014/main" id="{FAB4C390-342F-4A5B-B3A0-A2DEBF2FF88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0" name="テキスト ボックス 599">
          <a:extLst>
            <a:ext uri="{FF2B5EF4-FFF2-40B4-BE49-F238E27FC236}">
              <a16:creationId xmlns:a16="http://schemas.microsoft.com/office/drawing/2014/main" id="{16A2DCE8-7E94-4526-A44F-9258CEC1106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1" name="直線コネクタ 600">
          <a:extLst>
            <a:ext uri="{FF2B5EF4-FFF2-40B4-BE49-F238E27FC236}">
              <a16:creationId xmlns:a16="http://schemas.microsoft.com/office/drawing/2014/main" id="{933E5868-A9A9-4BCF-B475-891AB229A27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2" name="テキスト ボックス 601">
          <a:extLst>
            <a:ext uri="{FF2B5EF4-FFF2-40B4-BE49-F238E27FC236}">
              <a16:creationId xmlns:a16="http://schemas.microsoft.com/office/drawing/2014/main" id="{EE6624DD-0BCA-4860-89D5-A656C6035C6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a:extLst>
            <a:ext uri="{FF2B5EF4-FFF2-40B4-BE49-F238E27FC236}">
              <a16:creationId xmlns:a16="http://schemas.microsoft.com/office/drawing/2014/main" id="{DE6134F3-1FE4-4862-A9DB-31E88495CF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a:extLst>
            <a:ext uri="{FF2B5EF4-FFF2-40B4-BE49-F238E27FC236}">
              <a16:creationId xmlns:a16="http://schemas.microsoft.com/office/drawing/2014/main" id="{2F243B89-EBA0-4777-875D-8EAE029F9F8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a:extLst>
            <a:ext uri="{FF2B5EF4-FFF2-40B4-BE49-F238E27FC236}">
              <a16:creationId xmlns:a16="http://schemas.microsoft.com/office/drawing/2014/main" id="{17EC72C8-7360-4029-8DAB-AA35C243D2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06" name="直線コネクタ 605">
          <a:extLst>
            <a:ext uri="{FF2B5EF4-FFF2-40B4-BE49-F238E27FC236}">
              <a16:creationId xmlns:a16="http://schemas.microsoft.com/office/drawing/2014/main" id="{6008B365-36D9-4952-A1AD-137D15F7541F}"/>
            </a:ext>
          </a:extLst>
        </xdr:cNvPr>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07" name="【公民館】&#10;有形固定資産減価償却率最小値テキスト">
          <a:extLst>
            <a:ext uri="{FF2B5EF4-FFF2-40B4-BE49-F238E27FC236}">
              <a16:creationId xmlns:a16="http://schemas.microsoft.com/office/drawing/2014/main" id="{A92548EF-5FCD-45FA-9FF4-2C9E33DADD46}"/>
            </a:ext>
          </a:extLst>
        </xdr:cNvPr>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08" name="直線コネクタ 607">
          <a:extLst>
            <a:ext uri="{FF2B5EF4-FFF2-40B4-BE49-F238E27FC236}">
              <a16:creationId xmlns:a16="http://schemas.microsoft.com/office/drawing/2014/main" id="{2D8F8B13-4EB8-4847-84CB-EBBC5224B06B}"/>
            </a:ext>
          </a:extLst>
        </xdr:cNvPr>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9" name="【公民館】&#10;有形固定資産減価償却率最大値テキスト">
          <a:extLst>
            <a:ext uri="{FF2B5EF4-FFF2-40B4-BE49-F238E27FC236}">
              <a16:creationId xmlns:a16="http://schemas.microsoft.com/office/drawing/2014/main" id="{6E07FE97-B679-4712-B0D6-5D80CE33DAB8}"/>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0" name="直線コネクタ 609">
          <a:extLst>
            <a:ext uri="{FF2B5EF4-FFF2-40B4-BE49-F238E27FC236}">
              <a16:creationId xmlns:a16="http://schemas.microsoft.com/office/drawing/2014/main" id="{4E7FB35E-4E71-4293-A7E6-8DE97A954C1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11" name="【公民館】&#10;有形固定資産減価償却率平均値テキスト">
          <a:extLst>
            <a:ext uri="{FF2B5EF4-FFF2-40B4-BE49-F238E27FC236}">
              <a16:creationId xmlns:a16="http://schemas.microsoft.com/office/drawing/2014/main" id="{6F726D27-D56C-40B7-AE43-FC90D7BF5F34}"/>
            </a:ext>
          </a:extLst>
        </xdr:cNvPr>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12" name="フローチャート: 判断 611">
          <a:extLst>
            <a:ext uri="{FF2B5EF4-FFF2-40B4-BE49-F238E27FC236}">
              <a16:creationId xmlns:a16="http://schemas.microsoft.com/office/drawing/2014/main" id="{C3D01D29-82B7-4309-9114-F3C17F458233}"/>
            </a:ext>
          </a:extLst>
        </xdr:cNvPr>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13" name="フローチャート: 判断 612">
          <a:extLst>
            <a:ext uri="{FF2B5EF4-FFF2-40B4-BE49-F238E27FC236}">
              <a16:creationId xmlns:a16="http://schemas.microsoft.com/office/drawing/2014/main" id="{A7CCDF38-C9A6-4837-956F-C114A651B78A}"/>
            </a:ext>
          </a:extLst>
        </xdr:cNvPr>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14" name="フローチャート: 判断 613">
          <a:extLst>
            <a:ext uri="{FF2B5EF4-FFF2-40B4-BE49-F238E27FC236}">
              <a16:creationId xmlns:a16="http://schemas.microsoft.com/office/drawing/2014/main" id="{F82E5702-B74A-4292-8F2B-AC9C97F8DF06}"/>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1B89F285-4073-42D5-A01C-3939C7B985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757BD543-AD88-4162-A8DD-276B43FCB4D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2E0270F8-E8FE-4971-B573-69384D03EB9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808F1052-CF8D-4522-9E04-CF580571C2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9CB6AF1D-9D3E-42C6-BF69-EFFD5DD942C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12064</xdr:rowOff>
    </xdr:from>
    <xdr:to>
      <xdr:col>81</xdr:col>
      <xdr:colOff>101600</xdr:colOff>
      <xdr:row>102</xdr:row>
      <xdr:rowOff>113664</xdr:rowOff>
    </xdr:to>
    <xdr:sp macro="" textlink="">
      <xdr:nvSpPr>
        <xdr:cNvPr id="620" name="楕円 619">
          <a:extLst>
            <a:ext uri="{FF2B5EF4-FFF2-40B4-BE49-F238E27FC236}">
              <a16:creationId xmlns:a16="http://schemas.microsoft.com/office/drawing/2014/main" id="{25CB7393-ACCF-40D4-9501-24FDAE31A666}"/>
            </a:ext>
          </a:extLst>
        </xdr:cNvPr>
        <xdr:cNvSpPr/>
      </xdr:nvSpPr>
      <xdr:spPr>
        <a:xfrm>
          <a:off x="15430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143511</xdr:rowOff>
    </xdr:from>
    <xdr:to>
      <xdr:col>76</xdr:col>
      <xdr:colOff>165100</xdr:colOff>
      <xdr:row>102</xdr:row>
      <xdr:rowOff>73661</xdr:rowOff>
    </xdr:to>
    <xdr:sp macro="" textlink="">
      <xdr:nvSpPr>
        <xdr:cNvPr id="621" name="楕円 620">
          <a:extLst>
            <a:ext uri="{FF2B5EF4-FFF2-40B4-BE49-F238E27FC236}">
              <a16:creationId xmlns:a16="http://schemas.microsoft.com/office/drawing/2014/main" id="{820AA2C8-3D95-40BC-8075-9ED8B017F5BE}"/>
            </a:ext>
          </a:extLst>
        </xdr:cNvPr>
        <xdr:cNvSpPr/>
      </xdr:nvSpPr>
      <xdr:spPr>
        <a:xfrm>
          <a:off x="14541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22861</xdr:rowOff>
    </xdr:from>
    <xdr:to>
      <xdr:col>81</xdr:col>
      <xdr:colOff>50800</xdr:colOff>
      <xdr:row>102</xdr:row>
      <xdr:rowOff>62864</xdr:rowOff>
    </xdr:to>
    <xdr:cxnSp macro="">
      <xdr:nvCxnSpPr>
        <xdr:cNvPr id="622" name="直線コネクタ 621">
          <a:extLst>
            <a:ext uri="{FF2B5EF4-FFF2-40B4-BE49-F238E27FC236}">
              <a16:creationId xmlns:a16="http://schemas.microsoft.com/office/drawing/2014/main" id="{308419B8-F601-4E21-8365-AA8880407579}"/>
            </a:ext>
          </a:extLst>
        </xdr:cNvPr>
        <xdr:cNvCxnSpPr/>
      </xdr:nvCxnSpPr>
      <xdr:spPr>
        <a:xfrm>
          <a:off x="14592300" y="175107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623" name="n_1aveValue【公民館】&#10;有形固定資産減価償却率">
          <a:extLst>
            <a:ext uri="{FF2B5EF4-FFF2-40B4-BE49-F238E27FC236}">
              <a16:creationId xmlns:a16="http://schemas.microsoft.com/office/drawing/2014/main" id="{6A297551-DBD0-4649-95AF-4E1B156537B6}"/>
            </a:ext>
          </a:extLst>
        </xdr:cNvPr>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624" name="n_2aveValue【公民館】&#10;有形固定資産減価償却率">
          <a:extLst>
            <a:ext uri="{FF2B5EF4-FFF2-40B4-BE49-F238E27FC236}">
              <a16:creationId xmlns:a16="http://schemas.microsoft.com/office/drawing/2014/main" id="{461D5F7C-045B-4559-A847-80869448970B}"/>
            </a:ext>
          </a:extLst>
        </xdr:cNvPr>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130191</xdr:rowOff>
    </xdr:from>
    <xdr:ext cx="405111" cy="259045"/>
    <xdr:sp macro="" textlink="">
      <xdr:nvSpPr>
        <xdr:cNvPr id="625" name="n_1mainValue【公民館】&#10;有形固定資産減価償却率">
          <a:extLst>
            <a:ext uri="{FF2B5EF4-FFF2-40B4-BE49-F238E27FC236}">
              <a16:creationId xmlns:a16="http://schemas.microsoft.com/office/drawing/2014/main" id="{ADB8BC85-484E-43D4-876C-F0186F2B1842}"/>
            </a:ext>
          </a:extLst>
        </xdr:cNvPr>
        <xdr:cNvSpPr txBox="1"/>
      </xdr:nvSpPr>
      <xdr:spPr>
        <a:xfrm>
          <a:off x="152660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90188</xdr:rowOff>
    </xdr:from>
    <xdr:ext cx="405111" cy="259045"/>
    <xdr:sp macro="" textlink="">
      <xdr:nvSpPr>
        <xdr:cNvPr id="626" name="n_2mainValue【公民館】&#10;有形固定資産減価償却率">
          <a:extLst>
            <a:ext uri="{FF2B5EF4-FFF2-40B4-BE49-F238E27FC236}">
              <a16:creationId xmlns:a16="http://schemas.microsoft.com/office/drawing/2014/main" id="{EAAADBED-FC38-4AD3-A844-20C2877519C9}"/>
            </a:ext>
          </a:extLst>
        </xdr:cNvPr>
        <xdr:cNvSpPr txBox="1"/>
      </xdr:nvSpPr>
      <xdr:spPr>
        <a:xfrm>
          <a:off x="1438974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a:extLst>
            <a:ext uri="{FF2B5EF4-FFF2-40B4-BE49-F238E27FC236}">
              <a16:creationId xmlns:a16="http://schemas.microsoft.com/office/drawing/2014/main" id="{81DE08B0-4542-4252-B6F3-9EE5E3D5170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a:extLst>
            <a:ext uri="{FF2B5EF4-FFF2-40B4-BE49-F238E27FC236}">
              <a16:creationId xmlns:a16="http://schemas.microsoft.com/office/drawing/2014/main" id="{AF457A57-5ADC-40E8-BFD5-F23199A306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a:extLst>
            <a:ext uri="{FF2B5EF4-FFF2-40B4-BE49-F238E27FC236}">
              <a16:creationId xmlns:a16="http://schemas.microsoft.com/office/drawing/2014/main" id="{D8837AB1-20BA-41F9-A3BD-7E016D4D8B5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a:extLst>
            <a:ext uri="{FF2B5EF4-FFF2-40B4-BE49-F238E27FC236}">
              <a16:creationId xmlns:a16="http://schemas.microsoft.com/office/drawing/2014/main" id="{DA6D35A7-8E89-4D15-A570-B63A5B781A1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a:extLst>
            <a:ext uri="{FF2B5EF4-FFF2-40B4-BE49-F238E27FC236}">
              <a16:creationId xmlns:a16="http://schemas.microsoft.com/office/drawing/2014/main" id="{09F269DD-4145-4CFB-8354-1945EB7CF41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a:extLst>
            <a:ext uri="{FF2B5EF4-FFF2-40B4-BE49-F238E27FC236}">
              <a16:creationId xmlns:a16="http://schemas.microsoft.com/office/drawing/2014/main" id="{887DA051-2102-45E5-9EDA-575186890D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a:extLst>
            <a:ext uri="{FF2B5EF4-FFF2-40B4-BE49-F238E27FC236}">
              <a16:creationId xmlns:a16="http://schemas.microsoft.com/office/drawing/2014/main" id="{E7F30298-55BE-462E-AE9F-3F4D672F10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a:extLst>
            <a:ext uri="{FF2B5EF4-FFF2-40B4-BE49-F238E27FC236}">
              <a16:creationId xmlns:a16="http://schemas.microsoft.com/office/drawing/2014/main" id="{8260CEF8-3FC1-4496-AFC1-425A56EE77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a:extLst>
            <a:ext uri="{FF2B5EF4-FFF2-40B4-BE49-F238E27FC236}">
              <a16:creationId xmlns:a16="http://schemas.microsoft.com/office/drawing/2014/main" id="{D2864FA0-C8AD-4002-B6A3-331BDD24396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a:extLst>
            <a:ext uri="{FF2B5EF4-FFF2-40B4-BE49-F238E27FC236}">
              <a16:creationId xmlns:a16="http://schemas.microsoft.com/office/drawing/2014/main" id="{9A4A3377-E1DC-4B6B-9142-69DAE112B86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37" name="直線コネクタ 636">
          <a:extLst>
            <a:ext uri="{FF2B5EF4-FFF2-40B4-BE49-F238E27FC236}">
              <a16:creationId xmlns:a16="http://schemas.microsoft.com/office/drawing/2014/main" id="{43FF3D74-B050-4AC8-978F-1E9A529FB81F}"/>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38" name="テキスト ボックス 637">
          <a:extLst>
            <a:ext uri="{FF2B5EF4-FFF2-40B4-BE49-F238E27FC236}">
              <a16:creationId xmlns:a16="http://schemas.microsoft.com/office/drawing/2014/main" id="{E7853947-DD41-4B6F-BA8E-44A55C1A7AC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a:extLst>
            <a:ext uri="{FF2B5EF4-FFF2-40B4-BE49-F238E27FC236}">
              <a16:creationId xmlns:a16="http://schemas.microsoft.com/office/drawing/2014/main" id="{5816B959-7623-4465-A0FF-C43E34AD795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0" name="テキスト ボックス 639">
          <a:extLst>
            <a:ext uri="{FF2B5EF4-FFF2-40B4-BE49-F238E27FC236}">
              <a16:creationId xmlns:a16="http://schemas.microsoft.com/office/drawing/2014/main" id="{1E3E9FA6-17F7-480A-B2B2-02B961B6E39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1" name="直線コネクタ 640">
          <a:extLst>
            <a:ext uri="{FF2B5EF4-FFF2-40B4-BE49-F238E27FC236}">
              <a16:creationId xmlns:a16="http://schemas.microsoft.com/office/drawing/2014/main" id="{E74BB5B7-BD0C-43DE-8DC0-E5170BC87177}"/>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2" name="テキスト ボックス 641">
          <a:extLst>
            <a:ext uri="{FF2B5EF4-FFF2-40B4-BE49-F238E27FC236}">
              <a16:creationId xmlns:a16="http://schemas.microsoft.com/office/drawing/2014/main" id="{A7C9795A-CC6D-4145-8F44-7FCF7B72D147}"/>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a:extLst>
            <a:ext uri="{FF2B5EF4-FFF2-40B4-BE49-F238E27FC236}">
              <a16:creationId xmlns:a16="http://schemas.microsoft.com/office/drawing/2014/main" id="{4F536F76-8013-43C4-B0C6-62723C0DCD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a:extLst>
            <a:ext uri="{FF2B5EF4-FFF2-40B4-BE49-F238E27FC236}">
              <a16:creationId xmlns:a16="http://schemas.microsoft.com/office/drawing/2014/main" id="{D00FED51-8D28-4851-AD51-12A0474D54C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a:extLst>
            <a:ext uri="{FF2B5EF4-FFF2-40B4-BE49-F238E27FC236}">
              <a16:creationId xmlns:a16="http://schemas.microsoft.com/office/drawing/2014/main" id="{2C86CD6D-8171-40D1-85A8-7A435E8E02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46" name="直線コネクタ 645">
          <a:extLst>
            <a:ext uri="{FF2B5EF4-FFF2-40B4-BE49-F238E27FC236}">
              <a16:creationId xmlns:a16="http://schemas.microsoft.com/office/drawing/2014/main" id="{18350CAA-BD11-44D2-9210-2341D40AE31F}"/>
            </a:ext>
          </a:extLst>
        </xdr:cNvPr>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47" name="【公民館】&#10;一人当たり面積最小値テキスト">
          <a:extLst>
            <a:ext uri="{FF2B5EF4-FFF2-40B4-BE49-F238E27FC236}">
              <a16:creationId xmlns:a16="http://schemas.microsoft.com/office/drawing/2014/main" id="{966E7B92-A89A-4A39-8A98-22601145A675}"/>
            </a:ext>
          </a:extLst>
        </xdr:cNvPr>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48" name="直線コネクタ 647">
          <a:extLst>
            <a:ext uri="{FF2B5EF4-FFF2-40B4-BE49-F238E27FC236}">
              <a16:creationId xmlns:a16="http://schemas.microsoft.com/office/drawing/2014/main" id="{4D9E1A35-7207-492A-A894-264258B34B52}"/>
            </a:ext>
          </a:extLst>
        </xdr:cNvPr>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49" name="【公民館】&#10;一人当たり面積最大値テキスト">
          <a:extLst>
            <a:ext uri="{FF2B5EF4-FFF2-40B4-BE49-F238E27FC236}">
              <a16:creationId xmlns:a16="http://schemas.microsoft.com/office/drawing/2014/main" id="{A0DD352B-7DA1-41C6-9559-62FF98BB8E3F}"/>
            </a:ext>
          </a:extLst>
        </xdr:cNvPr>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50" name="直線コネクタ 649">
          <a:extLst>
            <a:ext uri="{FF2B5EF4-FFF2-40B4-BE49-F238E27FC236}">
              <a16:creationId xmlns:a16="http://schemas.microsoft.com/office/drawing/2014/main" id="{3F06D7E2-2404-4CA1-914B-B33578931FF9}"/>
            </a:ext>
          </a:extLst>
        </xdr:cNvPr>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51" name="【公民館】&#10;一人当たり面積平均値テキスト">
          <a:extLst>
            <a:ext uri="{FF2B5EF4-FFF2-40B4-BE49-F238E27FC236}">
              <a16:creationId xmlns:a16="http://schemas.microsoft.com/office/drawing/2014/main" id="{46C2DF14-AB6D-4B62-85D4-D8605008219E}"/>
            </a:ext>
          </a:extLst>
        </xdr:cNvPr>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52" name="フローチャート: 判断 651">
          <a:extLst>
            <a:ext uri="{FF2B5EF4-FFF2-40B4-BE49-F238E27FC236}">
              <a16:creationId xmlns:a16="http://schemas.microsoft.com/office/drawing/2014/main" id="{B2ABBB2F-6E98-4164-951A-53389186E80D}"/>
            </a:ext>
          </a:extLst>
        </xdr:cNvPr>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53" name="フローチャート: 判断 652">
          <a:extLst>
            <a:ext uri="{FF2B5EF4-FFF2-40B4-BE49-F238E27FC236}">
              <a16:creationId xmlns:a16="http://schemas.microsoft.com/office/drawing/2014/main" id="{A72D5FE6-CA0D-4E53-8148-BCF9509C38E1}"/>
            </a:ext>
          </a:extLst>
        </xdr:cNvPr>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54" name="フローチャート: 判断 653">
          <a:extLst>
            <a:ext uri="{FF2B5EF4-FFF2-40B4-BE49-F238E27FC236}">
              <a16:creationId xmlns:a16="http://schemas.microsoft.com/office/drawing/2014/main" id="{1C0A7688-B62D-45E7-8581-44E2E60833E1}"/>
            </a:ext>
          </a:extLst>
        </xdr:cNvPr>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BADA37C3-7C76-450E-AC52-7BD637194FF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4EC1C63E-9DE7-4E56-8456-5D4C94EBBF7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66E8D51F-C5AA-4973-A230-8DC51AD3B8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D0FB4B4D-857E-44FE-AE1F-03E30259DD8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6385FFB3-A729-4B5E-86C4-E3934295553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31686</xdr:rowOff>
    </xdr:from>
    <xdr:to>
      <xdr:col>112</xdr:col>
      <xdr:colOff>38100</xdr:colOff>
      <xdr:row>105</xdr:row>
      <xdr:rowOff>133286</xdr:rowOff>
    </xdr:to>
    <xdr:sp macro="" textlink="">
      <xdr:nvSpPr>
        <xdr:cNvPr id="660" name="楕円 659">
          <a:extLst>
            <a:ext uri="{FF2B5EF4-FFF2-40B4-BE49-F238E27FC236}">
              <a16:creationId xmlns:a16="http://schemas.microsoft.com/office/drawing/2014/main" id="{12B79BFB-49C3-42A9-B58F-04E3CA6E2A42}"/>
            </a:ext>
          </a:extLst>
        </xdr:cNvPr>
        <xdr:cNvSpPr/>
      </xdr:nvSpPr>
      <xdr:spPr>
        <a:xfrm>
          <a:off x="21272500" y="1803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71120</xdr:rowOff>
    </xdr:from>
    <xdr:to>
      <xdr:col>107</xdr:col>
      <xdr:colOff>101600</xdr:colOff>
      <xdr:row>108</xdr:row>
      <xdr:rowOff>1270</xdr:rowOff>
    </xdr:to>
    <xdr:sp macro="" textlink="">
      <xdr:nvSpPr>
        <xdr:cNvPr id="661" name="楕円 660">
          <a:extLst>
            <a:ext uri="{FF2B5EF4-FFF2-40B4-BE49-F238E27FC236}">
              <a16:creationId xmlns:a16="http://schemas.microsoft.com/office/drawing/2014/main" id="{614BF4C0-AB2D-4B12-9E26-E3755CE7497E}"/>
            </a:ext>
          </a:extLst>
        </xdr:cNvPr>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82486</xdr:rowOff>
    </xdr:from>
    <xdr:to>
      <xdr:col>111</xdr:col>
      <xdr:colOff>177800</xdr:colOff>
      <xdr:row>107</xdr:row>
      <xdr:rowOff>121920</xdr:rowOff>
    </xdr:to>
    <xdr:cxnSp macro="">
      <xdr:nvCxnSpPr>
        <xdr:cNvPr id="662" name="直線コネクタ 661">
          <a:extLst>
            <a:ext uri="{FF2B5EF4-FFF2-40B4-BE49-F238E27FC236}">
              <a16:creationId xmlns:a16="http://schemas.microsoft.com/office/drawing/2014/main" id="{5675636B-963A-47D4-ABAF-D5801A8418E0}"/>
            </a:ext>
          </a:extLst>
        </xdr:cNvPr>
        <xdr:cNvCxnSpPr/>
      </xdr:nvCxnSpPr>
      <xdr:spPr>
        <a:xfrm flipV="1">
          <a:off x="20434300" y="18084736"/>
          <a:ext cx="889000" cy="3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663" name="n_1aveValue【公民館】&#10;一人当たり面積">
          <a:extLst>
            <a:ext uri="{FF2B5EF4-FFF2-40B4-BE49-F238E27FC236}">
              <a16:creationId xmlns:a16="http://schemas.microsoft.com/office/drawing/2014/main" id="{11D6CE8E-4725-4D87-B98F-561B1397E477}"/>
            </a:ext>
          </a:extLst>
        </xdr:cNvPr>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64" name="n_2aveValue【公民館】&#10;一人当たり面積">
          <a:extLst>
            <a:ext uri="{FF2B5EF4-FFF2-40B4-BE49-F238E27FC236}">
              <a16:creationId xmlns:a16="http://schemas.microsoft.com/office/drawing/2014/main" id="{09015AC1-DF38-47E2-822E-BE1F81A5BC7D}"/>
            </a:ext>
          </a:extLst>
        </xdr:cNvPr>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149813</xdr:rowOff>
    </xdr:from>
    <xdr:ext cx="469744" cy="259045"/>
    <xdr:sp macro="" textlink="">
      <xdr:nvSpPr>
        <xdr:cNvPr id="665" name="n_1mainValue【公民館】&#10;一人当たり面積">
          <a:extLst>
            <a:ext uri="{FF2B5EF4-FFF2-40B4-BE49-F238E27FC236}">
              <a16:creationId xmlns:a16="http://schemas.microsoft.com/office/drawing/2014/main" id="{2B02B406-4A76-439E-990F-C02DD4615991}"/>
            </a:ext>
          </a:extLst>
        </xdr:cNvPr>
        <xdr:cNvSpPr txBox="1"/>
      </xdr:nvSpPr>
      <xdr:spPr>
        <a:xfrm>
          <a:off x="21075727" y="1780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666" name="n_2mainValue【公民館】&#10;一人当たり面積">
          <a:extLst>
            <a:ext uri="{FF2B5EF4-FFF2-40B4-BE49-F238E27FC236}">
              <a16:creationId xmlns:a16="http://schemas.microsoft.com/office/drawing/2014/main" id="{7091DEBB-35E4-4CF9-A552-B0572ECA8628}"/>
            </a:ext>
          </a:extLst>
        </xdr:cNvPr>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a:extLst>
            <a:ext uri="{FF2B5EF4-FFF2-40B4-BE49-F238E27FC236}">
              <a16:creationId xmlns:a16="http://schemas.microsoft.com/office/drawing/2014/main" id="{35798014-5328-4D16-9F30-E98406FBEB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a:extLst>
            <a:ext uri="{FF2B5EF4-FFF2-40B4-BE49-F238E27FC236}">
              <a16:creationId xmlns:a16="http://schemas.microsoft.com/office/drawing/2014/main" id="{2C7A92F5-83C7-4B01-A61B-E61B307BA1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a:extLst>
            <a:ext uri="{FF2B5EF4-FFF2-40B4-BE49-F238E27FC236}">
              <a16:creationId xmlns:a16="http://schemas.microsoft.com/office/drawing/2014/main" id="{D2BBE60A-3FD4-4552-893C-55B61BC05C6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類似団体と比較して特に有形固定資産減価償却率が高くなっている施設は、学校施設、児童館、公民館である。</a:t>
          </a:r>
        </a:p>
        <a:p>
          <a:r>
            <a:rPr kumimoji="1" lang="ja-JP" altLang="en-US" sz="1300">
              <a:latin typeface="ＭＳ Ｐゴシック" panose="020B0600070205080204" pitchFamily="50" charset="-128"/>
              <a:ea typeface="ＭＳ Ｐゴシック" panose="020B0600070205080204" pitchFamily="50" charset="-128"/>
            </a:rPr>
            <a:t>　学校施設については、小学校が有形固定資産減価償却率</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％となっており、児童館や公民館の一部は耐用年数を経過しつつあるため有形固定資産減価償却率が高くなっている。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各施設の大規模改修を行うなど、老朽化対策に取り組んでいく。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834838-E796-467A-9FF7-AE70DBC452B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6145E57-A4D5-4A56-A53F-F1123A1B092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0DB850-5216-436D-9CEA-8544CC5A9E0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25C894-8842-4260-A791-264D47A24B3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C46B693-EB43-4D5F-8A8A-AAC24EA6B0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626752-ADA7-4F4B-BC66-CD1AFD6225A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726BA5-0285-47AC-ABC2-9C47EF313F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2E4D51-6D54-4317-935B-F90CB92014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BC1E1B-3FC5-4579-8D29-FD9BB36968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B81C48E-DDE6-465A-8477-87848812E0B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
7,002
139.42
5,886,316
5,791,837
92,479
3,111,322
6,302,838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A84D8BD-A118-4102-897B-87A541672D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A1E939-C575-48D3-B148-358186EA2F4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4DFEC3-1CFA-4303-B42B-3EDDDEB58CC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B6D8A10-B81B-4639-974E-E624D003D9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5204C05-CDE8-4A57-B92B-A8451FD325F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EE864EB-C70A-41E9-9370-D8D38C80EA4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69B8CE8-89D2-4DFA-B265-9078646EBCE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AE33C1-934C-4CE3-93BD-8D72B6E091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4EF7A33-4FBA-451E-A9BF-5467E36BD9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690289-742A-41B4-8F2A-9B45511A274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F34496-BB90-490A-A565-2959F28A5E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6475F9-11AE-4E37-92C1-301C2C49DA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8B2DDDD-AC8F-4E6F-A79D-45ACA0DA41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2CD17FF-2B96-48EC-A378-AA470AAC77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384718-5EFB-44E8-A836-77BD2FC278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A5ED68-0C9E-4EA6-B7EC-854BD24587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0349C6-7CE6-4F0F-8B23-50CC3F19F0A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3354254-DD13-4AD0-89FA-EA70DDB54EB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0BED93D-1EEF-49AB-A162-271FF5B89F0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3D5B449-1EB9-410F-8FCE-D09044BE4C2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FA1A7C9-A1C9-4783-AC8A-53EA260657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9FF595E-1909-4FF3-A9DE-97FE07DE65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D1062D5-F988-41D7-A729-53A0A6EADB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B975AE4-FBFB-43EA-9267-0EDF216200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4446B6E-1A09-4BBB-826E-CC2B167D759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1066A5D-2B27-4302-B564-44A1C77E38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F110582-840C-47A3-8379-7BE4A719748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F67583C-807C-4A4E-9838-55AA51C0275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1A08DAB-B1A9-405D-BD02-6D670D8470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2AEFA68-B256-4F2A-B2F1-E7A57D584E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7D0C5EB0-F3FB-4AFD-8B66-B53C6D4BDD1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F7B5637E-E167-4E1E-94BD-5A517EBD52A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D2E0CD53-31F7-4B5D-B787-39F88693280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E8F66DF5-3830-4535-A10B-933FB630CBF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7B1BF2D-B724-4BF1-83CF-F7AF17FC1D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FBBD46F7-70F8-47C9-9899-59B4C2C5298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4F779936-EBBE-430D-BD70-B433DCF577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CBE318B-E2A8-4B37-B88A-1DCA2238DB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8C4DB53-867A-4C04-BA65-E8376D146A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C341532E-76B4-4CD8-ABB6-9600A1B5C0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2CAFE783-1834-4A45-959A-EB82DE54CD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BEA3F02-161E-4800-B283-823269EA8AC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CC08021-4E4E-41C1-801B-E1B40596DA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6B6C982-B622-4812-A86C-4415B6937C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F03DEAA-746A-4391-9A01-BDF6E0043E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F991F18-7755-493C-823F-A2B4EE2707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DDD9D0ED-22AD-44ED-B57F-0DF917DCEF2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69D5D8B-376F-465C-A618-282B5E68290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DE1FAE8A-7EAD-493C-B649-0FD698965C6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7CF05BC1-39DB-4A68-B642-F90FE42AEED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ECFD5B01-7B07-4057-BB63-260F25F275D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87E42653-F113-4CC7-BB7C-707B4DC4120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B2E33CE4-6FCE-4B7C-90F5-B890C1D211E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E696E1BA-9D90-4CF9-8D45-6CB57A0A544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F810C2D-7561-44B1-9182-1B4E0FA3263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E31C56E4-42A3-4A2D-9F4E-B75C6366FB3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E8F2CDE7-2036-4650-8140-E47A24050039}"/>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7A9AE0D-0CA0-4F2B-BECD-1BF91146E3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194AC11E-1708-4157-9BF8-5F951947CE1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A88D58ED-6577-4BE7-B437-9164D1A7BF0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a:extLst>
            <a:ext uri="{FF2B5EF4-FFF2-40B4-BE49-F238E27FC236}">
              <a16:creationId xmlns:a16="http://schemas.microsoft.com/office/drawing/2014/main" id="{1ADFF035-7FCA-482F-BD7F-BFFFEED650F7}"/>
            </a:ext>
          </a:extLst>
        </xdr:cNvPr>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D99B5F47-CC81-48B9-BEE7-06BF8DF4ECC0}"/>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a:extLst>
            <a:ext uri="{FF2B5EF4-FFF2-40B4-BE49-F238E27FC236}">
              <a16:creationId xmlns:a16="http://schemas.microsoft.com/office/drawing/2014/main" id="{781057F5-1A22-4A95-B716-FBC5D32C99A3}"/>
            </a:ext>
          </a:extLst>
        </xdr:cNvPr>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636E0826-CC12-4280-8F60-2AC80A32F12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686410C6-DB9D-4FB0-91CA-F1646458515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409888BC-5576-4835-8D01-5E533541D229}"/>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5386EFDD-560C-4B31-9AB1-CE9BF6A030EF}"/>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a:extLst>
            <a:ext uri="{FF2B5EF4-FFF2-40B4-BE49-F238E27FC236}">
              <a16:creationId xmlns:a16="http://schemas.microsoft.com/office/drawing/2014/main" id="{A0DCB801-AE3D-430D-88C3-C880CA215C35}"/>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a:extLst>
            <a:ext uri="{FF2B5EF4-FFF2-40B4-BE49-F238E27FC236}">
              <a16:creationId xmlns:a16="http://schemas.microsoft.com/office/drawing/2014/main" id="{770F7BBA-7C68-4190-B6BB-EEB2F023BE13}"/>
            </a:ext>
          </a:extLst>
        </xdr:cNvPr>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a:extLst>
            <a:ext uri="{FF2B5EF4-FFF2-40B4-BE49-F238E27FC236}">
              <a16:creationId xmlns:a16="http://schemas.microsoft.com/office/drawing/2014/main" id="{CDE5D970-4EF8-46C5-B0AF-C8296010A28C}"/>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a:extLst>
            <a:ext uri="{FF2B5EF4-FFF2-40B4-BE49-F238E27FC236}">
              <a16:creationId xmlns:a16="http://schemas.microsoft.com/office/drawing/2014/main" id="{24C4119F-4335-4DCD-8DC8-1C03D929E4AF}"/>
            </a:ext>
          </a:extLst>
        </xdr:cNvPr>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2754E46F-C063-4617-9C4C-9F39BA7687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BED95AA-3856-44F7-8692-CD278108F23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CE95DF3-C9DE-4CCF-BF9C-B2F20F0DBF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FBB1998-9DCE-428E-8DC8-8C8B07F6616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AE56E60-C6EA-4F11-8C94-53EC997D64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88" name="楕円 87">
          <a:extLst>
            <a:ext uri="{FF2B5EF4-FFF2-40B4-BE49-F238E27FC236}">
              <a16:creationId xmlns:a16="http://schemas.microsoft.com/office/drawing/2014/main" id="{92D9675E-FA0B-4C30-909B-0CE35940DCB4}"/>
            </a:ext>
          </a:extLst>
        </xdr:cNvPr>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71120</xdr:rowOff>
    </xdr:from>
    <xdr:to>
      <xdr:col>15</xdr:col>
      <xdr:colOff>101600</xdr:colOff>
      <xdr:row>61</xdr:row>
      <xdr:rowOff>1270</xdr:rowOff>
    </xdr:to>
    <xdr:sp macro="" textlink="">
      <xdr:nvSpPr>
        <xdr:cNvPr id="89" name="楕円 88">
          <a:extLst>
            <a:ext uri="{FF2B5EF4-FFF2-40B4-BE49-F238E27FC236}">
              <a16:creationId xmlns:a16="http://schemas.microsoft.com/office/drawing/2014/main" id="{FF5010C7-7576-4374-8BB4-D89D08B0A832}"/>
            </a:ext>
          </a:extLst>
        </xdr:cNvPr>
        <xdr:cNvSpPr/>
      </xdr:nvSpPr>
      <xdr:spPr>
        <a:xfrm>
          <a:off x="2857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95250</xdr:rowOff>
    </xdr:from>
    <xdr:to>
      <xdr:col>19</xdr:col>
      <xdr:colOff>177800</xdr:colOff>
      <xdr:row>60</xdr:row>
      <xdr:rowOff>121920</xdr:rowOff>
    </xdr:to>
    <xdr:cxnSp macro="">
      <xdr:nvCxnSpPr>
        <xdr:cNvPr id="90" name="直線コネクタ 89">
          <a:extLst>
            <a:ext uri="{FF2B5EF4-FFF2-40B4-BE49-F238E27FC236}">
              <a16:creationId xmlns:a16="http://schemas.microsoft.com/office/drawing/2014/main" id="{CA7A1461-B3EE-4C4D-82D0-E00B731F0BA6}"/>
            </a:ext>
          </a:extLst>
        </xdr:cNvPr>
        <xdr:cNvCxnSpPr/>
      </xdr:nvCxnSpPr>
      <xdr:spPr>
        <a:xfrm flipV="1">
          <a:off x="2908300" y="10382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91" name="n_1mainValue【体育館・プール】&#10;有形固定資産減価償却率">
          <a:extLst>
            <a:ext uri="{FF2B5EF4-FFF2-40B4-BE49-F238E27FC236}">
              <a16:creationId xmlns:a16="http://schemas.microsoft.com/office/drawing/2014/main" id="{461CAD14-F8A9-42EE-9201-CC73B570BA9E}"/>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163847</xdr:rowOff>
    </xdr:from>
    <xdr:ext cx="405111" cy="259045"/>
    <xdr:sp macro="" textlink="">
      <xdr:nvSpPr>
        <xdr:cNvPr id="92" name="n_2mainValue【体育館・プール】&#10;有形固定資産減価償却率">
          <a:extLst>
            <a:ext uri="{FF2B5EF4-FFF2-40B4-BE49-F238E27FC236}">
              <a16:creationId xmlns:a16="http://schemas.microsoft.com/office/drawing/2014/main" id="{CF9DF22A-E8D4-4769-A541-EBAE88F260A1}"/>
            </a:ext>
          </a:extLst>
        </xdr:cNvPr>
        <xdr:cNvSpPr txBox="1"/>
      </xdr:nvSpPr>
      <xdr:spPr>
        <a:xfrm>
          <a:off x="2705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A42B15E6-A505-4B14-9D0F-1993E65559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3D8F7B7-F61A-43F1-A4C7-AC405D1801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F41B57E8-8C4F-4B7F-BF72-A6A2F0952C4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54E95BC1-0809-4D33-9FAF-E0991D07B2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32AA9831-F108-4956-85C5-0C27BC1EB1F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1D6E88C2-5E13-49B4-8D27-CECE250609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BE39E66E-81E7-4539-88A3-3423565BF7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AE21FB79-F6B1-40D7-8743-C8800E1A28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B7218BD0-9B40-45DE-A5CC-E5A9CE3669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DCE79B91-022D-48C2-94D6-3CD3C6CDC2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a:extLst>
            <a:ext uri="{FF2B5EF4-FFF2-40B4-BE49-F238E27FC236}">
              <a16:creationId xmlns:a16="http://schemas.microsoft.com/office/drawing/2014/main" id="{64C47819-FC46-46B1-A172-016F888EE1C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a:extLst>
            <a:ext uri="{FF2B5EF4-FFF2-40B4-BE49-F238E27FC236}">
              <a16:creationId xmlns:a16="http://schemas.microsoft.com/office/drawing/2014/main" id="{156BC1F9-E8DA-43A1-A63E-20039F739C7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a:extLst>
            <a:ext uri="{FF2B5EF4-FFF2-40B4-BE49-F238E27FC236}">
              <a16:creationId xmlns:a16="http://schemas.microsoft.com/office/drawing/2014/main" id="{C7975921-6452-41E3-807B-73A11DF5207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a:extLst>
            <a:ext uri="{FF2B5EF4-FFF2-40B4-BE49-F238E27FC236}">
              <a16:creationId xmlns:a16="http://schemas.microsoft.com/office/drawing/2014/main" id="{D6C28936-C63C-404D-8545-EB39B084AA2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a:extLst>
            <a:ext uri="{FF2B5EF4-FFF2-40B4-BE49-F238E27FC236}">
              <a16:creationId xmlns:a16="http://schemas.microsoft.com/office/drawing/2014/main" id="{F6A6783C-7E01-4498-84CC-214D1F98B33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a:extLst>
            <a:ext uri="{FF2B5EF4-FFF2-40B4-BE49-F238E27FC236}">
              <a16:creationId xmlns:a16="http://schemas.microsoft.com/office/drawing/2014/main" id="{EEC64A05-2F70-49F5-ADB2-3E148852756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a:extLst>
            <a:ext uri="{FF2B5EF4-FFF2-40B4-BE49-F238E27FC236}">
              <a16:creationId xmlns:a16="http://schemas.microsoft.com/office/drawing/2014/main" id="{7377BEFE-BABC-4838-A92E-B882E46DDE2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a:extLst>
            <a:ext uri="{FF2B5EF4-FFF2-40B4-BE49-F238E27FC236}">
              <a16:creationId xmlns:a16="http://schemas.microsoft.com/office/drawing/2014/main" id="{B1FE890F-029D-43D3-964D-711E62837B3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a:extLst>
            <a:ext uri="{FF2B5EF4-FFF2-40B4-BE49-F238E27FC236}">
              <a16:creationId xmlns:a16="http://schemas.microsoft.com/office/drawing/2014/main" id="{4A4B46F4-75AA-46CB-AFBC-594BDEDF0A0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a:extLst>
            <a:ext uri="{FF2B5EF4-FFF2-40B4-BE49-F238E27FC236}">
              <a16:creationId xmlns:a16="http://schemas.microsoft.com/office/drawing/2014/main" id="{76A0E25D-B715-44AE-9CD2-A22FD35BEBE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a:extLst>
            <a:ext uri="{FF2B5EF4-FFF2-40B4-BE49-F238E27FC236}">
              <a16:creationId xmlns:a16="http://schemas.microsoft.com/office/drawing/2014/main" id="{82535F3C-F5F2-4C6E-ABAA-765217B30F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a:extLst>
            <a:ext uri="{FF2B5EF4-FFF2-40B4-BE49-F238E27FC236}">
              <a16:creationId xmlns:a16="http://schemas.microsoft.com/office/drawing/2014/main" id="{BD296BFE-4116-4575-8C86-5ED1FAF17B1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a:extLst>
            <a:ext uri="{FF2B5EF4-FFF2-40B4-BE49-F238E27FC236}">
              <a16:creationId xmlns:a16="http://schemas.microsoft.com/office/drawing/2014/main" id="{E61AD5F3-DC6A-498A-A944-0B3713FA7E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6" name="直線コネクタ 115">
          <a:extLst>
            <a:ext uri="{FF2B5EF4-FFF2-40B4-BE49-F238E27FC236}">
              <a16:creationId xmlns:a16="http://schemas.microsoft.com/office/drawing/2014/main" id="{9CE626C1-7860-4532-80CB-5A65610A4853}"/>
            </a:ext>
          </a:extLst>
        </xdr:cNvPr>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17" name="【体育館・プール】&#10;一人当たり面積最小値テキスト">
          <a:extLst>
            <a:ext uri="{FF2B5EF4-FFF2-40B4-BE49-F238E27FC236}">
              <a16:creationId xmlns:a16="http://schemas.microsoft.com/office/drawing/2014/main" id="{8DA8EEAB-94B9-4BEF-B5CF-F1D39DA1FAC4}"/>
            </a:ext>
          </a:extLst>
        </xdr:cNvPr>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18" name="直線コネクタ 117">
          <a:extLst>
            <a:ext uri="{FF2B5EF4-FFF2-40B4-BE49-F238E27FC236}">
              <a16:creationId xmlns:a16="http://schemas.microsoft.com/office/drawing/2014/main" id="{62CE8BB5-2A18-4AE4-B1AA-6E6DDB18D8F8}"/>
            </a:ext>
          </a:extLst>
        </xdr:cNvPr>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19" name="【体育館・プール】&#10;一人当たり面積最大値テキスト">
          <a:extLst>
            <a:ext uri="{FF2B5EF4-FFF2-40B4-BE49-F238E27FC236}">
              <a16:creationId xmlns:a16="http://schemas.microsoft.com/office/drawing/2014/main" id="{0D12CC6F-48B7-4CDF-B752-EFDB2B3459D7}"/>
            </a:ext>
          </a:extLst>
        </xdr:cNvPr>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0" name="直線コネクタ 119">
          <a:extLst>
            <a:ext uri="{FF2B5EF4-FFF2-40B4-BE49-F238E27FC236}">
              <a16:creationId xmlns:a16="http://schemas.microsoft.com/office/drawing/2014/main" id="{5E686B58-F232-41A9-8F7E-83BA899056C0}"/>
            </a:ext>
          </a:extLst>
        </xdr:cNvPr>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1" name="【体育館・プール】&#10;一人当たり面積平均値テキスト">
          <a:extLst>
            <a:ext uri="{FF2B5EF4-FFF2-40B4-BE49-F238E27FC236}">
              <a16:creationId xmlns:a16="http://schemas.microsoft.com/office/drawing/2014/main" id="{FE423D3E-411A-472C-89CF-0EFB6223DE07}"/>
            </a:ext>
          </a:extLst>
        </xdr:cNvPr>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2" name="フローチャート: 判断 121">
          <a:extLst>
            <a:ext uri="{FF2B5EF4-FFF2-40B4-BE49-F238E27FC236}">
              <a16:creationId xmlns:a16="http://schemas.microsoft.com/office/drawing/2014/main" id="{4777568B-6FC0-4824-BB9B-56463EEA7316}"/>
            </a:ext>
          </a:extLst>
        </xdr:cNvPr>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3" name="フローチャート: 判断 122">
          <a:extLst>
            <a:ext uri="{FF2B5EF4-FFF2-40B4-BE49-F238E27FC236}">
              <a16:creationId xmlns:a16="http://schemas.microsoft.com/office/drawing/2014/main" id="{90BC9D37-7E38-450C-B45A-0512708F9830}"/>
            </a:ext>
          </a:extLst>
        </xdr:cNvPr>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4" name="n_1aveValue【体育館・プール】&#10;一人当たり面積">
          <a:extLst>
            <a:ext uri="{FF2B5EF4-FFF2-40B4-BE49-F238E27FC236}">
              <a16:creationId xmlns:a16="http://schemas.microsoft.com/office/drawing/2014/main" id="{97580D5E-BD0C-46E4-8226-01E271EF2ACD}"/>
            </a:ext>
          </a:extLst>
        </xdr:cNvPr>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5" name="フローチャート: 判断 124">
          <a:extLst>
            <a:ext uri="{FF2B5EF4-FFF2-40B4-BE49-F238E27FC236}">
              <a16:creationId xmlns:a16="http://schemas.microsoft.com/office/drawing/2014/main" id="{17744BCC-338C-4CC3-A66D-913AF4EA406A}"/>
            </a:ext>
          </a:extLst>
        </xdr:cNvPr>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134891</xdr:rowOff>
    </xdr:from>
    <xdr:ext cx="469744" cy="259045"/>
    <xdr:sp macro="" textlink="">
      <xdr:nvSpPr>
        <xdr:cNvPr id="126" name="n_2aveValue【体育館・プール】&#10;一人当たり面積">
          <a:extLst>
            <a:ext uri="{FF2B5EF4-FFF2-40B4-BE49-F238E27FC236}">
              <a16:creationId xmlns:a16="http://schemas.microsoft.com/office/drawing/2014/main" id="{7289E6B7-4516-4C6E-9A37-1D65B3384395}"/>
            </a:ext>
          </a:extLst>
        </xdr:cNvPr>
        <xdr:cNvSpPr txBox="1"/>
      </xdr:nvSpPr>
      <xdr:spPr>
        <a:xfrm>
          <a:off x="8515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31EA0458-B40B-43F3-9EEE-DE7244FB28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91A43108-F294-40DD-B747-932E1236A2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4F39B8A1-04FD-47EF-AE99-B6BC70CF21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E91403C1-0882-4ACA-AD59-00F25BDF9D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60A23FD3-7330-4AD0-9169-896809ABB1A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169418</xdr:rowOff>
    </xdr:from>
    <xdr:to>
      <xdr:col>50</xdr:col>
      <xdr:colOff>165100</xdr:colOff>
      <xdr:row>61</xdr:row>
      <xdr:rowOff>99568</xdr:rowOff>
    </xdr:to>
    <xdr:sp macro="" textlink="">
      <xdr:nvSpPr>
        <xdr:cNvPr id="132" name="楕円 131">
          <a:extLst>
            <a:ext uri="{FF2B5EF4-FFF2-40B4-BE49-F238E27FC236}">
              <a16:creationId xmlns:a16="http://schemas.microsoft.com/office/drawing/2014/main" id="{B3D3DD03-A6B4-4A5A-99D0-6F50342DF4E3}"/>
            </a:ext>
          </a:extLst>
        </xdr:cNvPr>
        <xdr:cNvSpPr/>
      </xdr:nvSpPr>
      <xdr:spPr>
        <a:xfrm>
          <a:off x="9588500" y="104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158750</xdr:rowOff>
    </xdr:from>
    <xdr:to>
      <xdr:col>46</xdr:col>
      <xdr:colOff>38100</xdr:colOff>
      <xdr:row>61</xdr:row>
      <xdr:rowOff>88900</xdr:rowOff>
    </xdr:to>
    <xdr:sp macro="" textlink="">
      <xdr:nvSpPr>
        <xdr:cNvPr id="133" name="楕円 132">
          <a:extLst>
            <a:ext uri="{FF2B5EF4-FFF2-40B4-BE49-F238E27FC236}">
              <a16:creationId xmlns:a16="http://schemas.microsoft.com/office/drawing/2014/main" id="{4C24B529-2FF5-4E5B-95BA-D213E931EDA4}"/>
            </a:ext>
          </a:extLst>
        </xdr:cNvPr>
        <xdr:cNvSpPr/>
      </xdr:nvSpPr>
      <xdr:spPr>
        <a:xfrm>
          <a:off x="869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38100</xdr:rowOff>
    </xdr:from>
    <xdr:to>
      <xdr:col>50</xdr:col>
      <xdr:colOff>114300</xdr:colOff>
      <xdr:row>61</xdr:row>
      <xdr:rowOff>48768</xdr:rowOff>
    </xdr:to>
    <xdr:cxnSp macro="">
      <xdr:nvCxnSpPr>
        <xdr:cNvPr id="134" name="直線コネクタ 133">
          <a:extLst>
            <a:ext uri="{FF2B5EF4-FFF2-40B4-BE49-F238E27FC236}">
              <a16:creationId xmlns:a16="http://schemas.microsoft.com/office/drawing/2014/main" id="{FBE21DDD-AC69-4056-8B4D-E6D1711420FA}"/>
            </a:ext>
          </a:extLst>
        </xdr:cNvPr>
        <xdr:cNvCxnSpPr/>
      </xdr:nvCxnSpPr>
      <xdr:spPr>
        <a:xfrm>
          <a:off x="8750300" y="1049655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116095</xdr:rowOff>
    </xdr:from>
    <xdr:ext cx="469744" cy="259045"/>
    <xdr:sp macro="" textlink="">
      <xdr:nvSpPr>
        <xdr:cNvPr id="135" name="n_1mainValue【体育館・プール】&#10;一人当たり面積">
          <a:extLst>
            <a:ext uri="{FF2B5EF4-FFF2-40B4-BE49-F238E27FC236}">
              <a16:creationId xmlns:a16="http://schemas.microsoft.com/office/drawing/2014/main" id="{B268869E-ED92-4AE8-8B0F-0DDEE4112EC6}"/>
            </a:ext>
          </a:extLst>
        </xdr:cNvPr>
        <xdr:cNvSpPr txBox="1"/>
      </xdr:nvSpPr>
      <xdr:spPr>
        <a:xfrm>
          <a:off x="9391727" y="1023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136" name="n_2mainValue【体育館・プール】&#10;一人当たり面積">
          <a:extLst>
            <a:ext uri="{FF2B5EF4-FFF2-40B4-BE49-F238E27FC236}">
              <a16:creationId xmlns:a16="http://schemas.microsoft.com/office/drawing/2014/main" id="{641C4197-66E8-4A16-9BC5-FD3BD4B56FFB}"/>
            </a:ext>
          </a:extLst>
        </xdr:cNvPr>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BD0A8A5E-A287-4EE3-9164-D4343E71448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FA87C850-CF41-4AAB-B706-EE81F88FF9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1EF3A765-7AA3-4999-A027-7F0D73EC7C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205F7483-5CC5-461C-A5E1-3D9592AE029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6991370F-6399-4D8F-A5C3-395BEEA037C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D617DDF3-D7B7-49E2-98E8-B54C396FD1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5888577B-2CD0-4404-999E-B6BC9C0CFE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78785195-90E5-4745-976B-CF5E2614ED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B97F3DAF-75A0-40DD-BA01-A9E0698A1E0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2BF162BE-06DF-47F5-BE42-98F7DB95767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7" name="テキスト ボックス 146">
          <a:extLst>
            <a:ext uri="{FF2B5EF4-FFF2-40B4-BE49-F238E27FC236}">
              <a16:creationId xmlns:a16="http://schemas.microsoft.com/office/drawing/2014/main" id="{67DF9F73-6AF4-4F10-A3B4-2D564CCEDFE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8" name="直線コネクタ 147">
          <a:extLst>
            <a:ext uri="{FF2B5EF4-FFF2-40B4-BE49-F238E27FC236}">
              <a16:creationId xmlns:a16="http://schemas.microsoft.com/office/drawing/2014/main" id="{79F04A87-A1A7-4C72-A7ED-9EF567C1DA9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9" name="テキスト ボックス 148">
          <a:extLst>
            <a:ext uri="{FF2B5EF4-FFF2-40B4-BE49-F238E27FC236}">
              <a16:creationId xmlns:a16="http://schemas.microsoft.com/office/drawing/2014/main" id="{708DBCA4-083D-43DB-B12D-757832BF12E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0" name="直線コネクタ 149">
          <a:extLst>
            <a:ext uri="{FF2B5EF4-FFF2-40B4-BE49-F238E27FC236}">
              <a16:creationId xmlns:a16="http://schemas.microsoft.com/office/drawing/2014/main" id="{3C5F32EA-A7D7-4E1F-8F1E-559D394F798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1" name="テキスト ボックス 150">
          <a:extLst>
            <a:ext uri="{FF2B5EF4-FFF2-40B4-BE49-F238E27FC236}">
              <a16:creationId xmlns:a16="http://schemas.microsoft.com/office/drawing/2014/main" id="{43422A4C-6006-41D2-AC08-795025C4F35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2" name="直線コネクタ 151">
          <a:extLst>
            <a:ext uri="{FF2B5EF4-FFF2-40B4-BE49-F238E27FC236}">
              <a16:creationId xmlns:a16="http://schemas.microsoft.com/office/drawing/2014/main" id="{D7520EA3-9409-445A-AE07-3636AD0D382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3" name="テキスト ボックス 152">
          <a:extLst>
            <a:ext uri="{FF2B5EF4-FFF2-40B4-BE49-F238E27FC236}">
              <a16:creationId xmlns:a16="http://schemas.microsoft.com/office/drawing/2014/main" id="{A743D318-BAA5-4528-B2DC-EE6134BCAF3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4" name="直線コネクタ 153">
          <a:extLst>
            <a:ext uri="{FF2B5EF4-FFF2-40B4-BE49-F238E27FC236}">
              <a16:creationId xmlns:a16="http://schemas.microsoft.com/office/drawing/2014/main" id="{866DA551-EBB2-4080-B2F1-42C1A54A3DD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5" name="テキスト ボックス 154">
          <a:extLst>
            <a:ext uri="{FF2B5EF4-FFF2-40B4-BE49-F238E27FC236}">
              <a16:creationId xmlns:a16="http://schemas.microsoft.com/office/drawing/2014/main" id="{4D289982-DB4B-4C10-9139-04EF46CDD88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6" name="直線コネクタ 155">
          <a:extLst>
            <a:ext uri="{FF2B5EF4-FFF2-40B4-BE49-F238E27FC236}">
              <a16:creationId xmlns:a16="http://schemas.microsoft.com/office/drawing/2014/main" id="{C4F68892-22E8-481D-A0AB-A7EA29F0429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7" name="テキスト ボックス 156">
          <a:extLst>
            <a:ext uri="{FF2B5EF4-FFF2-40B4-BE49-F238E27FC236}">
              <a16:creationId xmlns:a16="http://schemas.microsoft.com/office/drawing/2014/main" id="{3CC64109-CFA9-47CA-A3EF-8274EBAA45B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8" name="直線コネクタ 157">
          <a:extLst>
            <a:ext uri="{FF2B5EF4-FFF2-40B4-BE49-F238E27FC236}">
              <a16:creationId xmlns:a16="http://schemas.microsoft.com/office/drawing/2014/main" id="{FB6A7E4A-3F9E-44AB-A7F2-BCC1C93D42B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id="{BC12F1B9-D669-4224-AC21-8A0BA08CD6F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0" name="【福祉施設】&#10;有形固定資産減価償却率グラフ枠">
          <a:extLst>
            <a:ext uri="{FF2B5EF4-FFF2-40B4-BE49-F238E27FC236}">
              <a16:creationId xmlns:a16="http://schemas.microsoft.com/office/drawing/2014/main" id="{716CE150-BA12-4221-835C-F4D6B5E9744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1" name="直線コネクタ 160">
          <a:extLst>
            <a:ext uri="{FF2B5EF4-FFF2-40B4-BE49-F238E27FC236}">
              <a16:creationId xmlns:a16="http://schemas.microsoft.com/office/drawing/2014/main" id="{06FAEA19-0CFA-4A74-B231-884E62745C95}"/>
            </a:ext>
          </a:extLst>
        </xdr:cNvPr>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2" name="【福祉施設】&#10;有形固定資産減価償却率最小値テキスト">
          <a:extLst>
            <a:ext uri="{FF2B5EF4-FFF2-40B4-BE49-F238E27FC236}">
              <a16:creationId xmlns:a16="http://schemas.microsoft.com/office/drawing/2014/main" id="{48A20F4A-C896-49DC-B05B-2E8427FC0509}"/>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3" name="直線コネクタ 162">
          <a:extLst>
            <a:ext uri="{FF2B5EF4-FFF2-40B4-BE49-F238E27FC236}">
              <a16:creationId xmlns:a16="http://schemas.microsoft.com/office/drawing/2014/main" id="{67892974-B185-44A9-8965-00B9168F5F35}"/>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4" name="【福祉施設】&#10;有形固定資産減価償却率最大値テキスト">
          <a:extLst>
            <a:ext uri="{FF2B5EF4-FFF2-40B4-BE49-F238E27FC236}">
              <a16:creationId xmlns:a16="http://schemas.microsoft.com/office/drawing/2014/main" id="{4892C6D7-792A-4D71-B806-0A90EB032A7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5" name="直線コネクタ 164">
          <a:extLst>
            <a:ext uri="{FF2B5EF4-FFF2-40B4-BE49-F238E27FC236}">
              <a16:creationId xmlns:a16="http://schemas.microsoft.com/office/drawing/2014/main" id="{473599A2-3CBA-4B20-AE53-3687265239CC}"/>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66" name="【福祉施設】&#10;有形固定資産減価償却率平均値テキスト">
          <a:extLst>
            <a:ext uri="{FF2B5EF4-FFF2-40B4-BE49-F238E27FC236}">
              <a16:creationId xmlns:a16="http://schemas.microsoft.com/office/drawing/2014/main" id="{3BE7A6E9-BF90-4D6F-842D-317C0247BC32}"/>
            </a:ext>
          </a:extLst>
        </xdr:cNvPr>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67" name="フローチャート: 判断 166">
          <a:extLst>
            <a:ext uri="{FF2B5EF4-FFF2-40B4-BE49-F238E27FC236}">
              <a16:creationId xmlns:a16="http://schemas.microsoft.com/office/drawing/2014/main" id="{6B144417-EB25-41A8-AAE8-32ED35AC9917}"/>
            </a:ext>
          </a:extLst>
        </xdr:cNvPr>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68" name="フローチャート: 判断 167">
          <a:extLst>
            <a:ext uri="{FF2B5EF4-FFF2-40B4-BE49-F238E27FC236}">
              <a16:creationId xmlns:a16="http://schemas.microsoft.com/office/drawing/2014/main" id="{4E398502-26B3-4A36-A606-620594D846ED}"/>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69" name="n_1aveValue【福祉施設】&#10;有形固定資産減価償却率">
          <a:extLst>
            <a:ext uri="{FF2B5EF4-FFF2-40B4-BE49-F238E27FC236}">
              <a16:creationId xmlns:a16="http://schemas.microsoft.com/office/drawing/2014/main" id="{7FCD8B4B-B8E2-4E42-9F0D-DC0F0212D97C}"/>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0" name="フローチャート: 判断 169">
          <a:extLst>
            <a:ext uri="{FF2B5EF4-FFF2-40B4-BE49-F238E27FC236}">
              <a16:creationId xmlns:a16="http://schemas.microsoft.com/office/drawing/2014/main" id="{EB288043-BB6A-4F6A-B485-EEAF658D393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171" name="n_2aveValue【福祉施設】&#10;有形固定資産減価償却率">
          <a:extLst>
            <a:ext uri="{FF2B5EF4-FFF2-40B4-BE49-F238E27FC236}">
              <a16:creationId xmlns:a16="http://schemas.microsoft.com/office/drawing/2014/main" id="{04855C3C-AC97-47BC-B0B8-1EE625574BFB}"/>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8DD35813-1BAD-4FA0-84FB-665C26ADBD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5C2723CE-E4CB-475C-B988-4880AAAAE10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a:extLst>
            <a:ext uri="{FF2B5EF4-FFF2-40B4-BE49-F238E27FC236}">
              <a16:creationId xmlns:a16="http://schemas.microsoft.com/office/drawing/2014/main" id="{35592C41-2CD2-4945-B6C8-205E05F2A93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5E5E0728-9A13-4F9F-B3C6-4483EDC740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880015CC-0916-4354-B503-2129C9C63E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21589</xdr:rowOff>
    </xdr:from>
    <xdr:to>
      <xdr:col>15</xdr:col>
      <xdr:colOff>101600</xdr:colOff>
      <xdr:row>78</xdr:row>
      <xdr:rowOff>123189</xdr:rowOff>
    </xdr:to>
    <xdr:sp macro="" textlink="">
      <xdr:nvSpPr>
        <xdr:cNvPr id="177" name="楕円 176">
          <a:extLst>
            <a:ext uri="{FF2B5EF4-FFF2-40B4-BE49-F238E27FC236}">
              <a16:creationId xmlns:a16="http://schemas.microsoft.com/office/drawing/2014/main" id="{3F53A2AA-77F9-44DB-9B96-94B6FB46D667}"/>
            </a:ext>
          </a:extLst>
        </xdr:cNvPr>
        <xdr:cNvSpPr/>
      </xdr:nvSpPr>
      <xdr:spPr>
        <a:xfrm>
          <a:off x="2857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76</xdr:row>
      <xdr:rowOff>139716</xdr:rowOff>
    </xdr:from>
    <xdr:ext cx="405111" cy="259045"/>
    <xdr:sp macro="" textlink="">
      <xdr:nvSpPr>
        <xdr:cNvPr id="178" name="n_2mainValue【福祉施設】&#10;有形固定資産減価償却率">
          <a:extLst>
            <a:ext uri="{FF2B5EF4-FFF2-40B4-BE49-F238E27FC236}">
              <a16:creationId xmlns:a16="http://schemas.microsoft.com/office/drawing/2014/main" id="{6A25122F-8F19-44AC-8EED-A229D9960894}"/>
            </a:ext>
          </a:extLst>
        </xdr:cNvPr>
        <xdr:cNvSpPr txBox="1"/>
      </xdr:nvSpPr>
      <xdr:spPr>
        <a:xfrm>
          <a:off x="2705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9" name="正方形/長方形 178">
          <a:extLst>
            <a:ext uri="{FF2B5EF4-FFF2-40B4-BE49-F238E27FC236}">
              <a16:creationId xmlns:a16="http://schemas.microsoft.com/office/drawing/2014/main" id="{56C561CD-12F2-4DAD-A279-B15A51C386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0" name="正方形/長方形 179">
          <a:extLst>
            <a:ext uri="{FF2B5EF4-FFF2-40B4-BE49-F238E27FC236}">
              <a16:creationId xmlns:a16="http://schemas.microsoft.com/office/drawing/2014/main" id="{73372245-8B01-4E14-BACE-624317861E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1" name="正方形/長方形 180">
          <a:extLst>
            <a:ext uri="{FF2B5EF4-FFF2-40B4-BE49-F238E27FC236}">
              <a16:creationId xmlns:a16="http://schemas.microsoft.com/office/drawing/2014/main" id="{0760677E-6A68-49AC-91D5-A8D70A20C7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2" name="正方形/長方形 181">
          <a:extLst>
            <a:ext uri="{FF2B5EF4-FFF2-40B4-BE49-F238E27FC236}">
              <a16:creationId xmlns:a16="http://schemas.microsoft.com/office/drawing/2014/main" id="{D6E7B3B6-D5ED-4E90-9291-02B9ECA6BFD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3" name="正方形/長方形 182">
          <a:extLst>
            <a:ext uri="{FF2B5EF4-FFF2-40B4-BE49-F238E27FC236}">
              <a16:creationId xmlns:a16="http://schemas.microsoft.com/office/drawing/2014/main" id="{1884C40B-309F-4466-839E-CBB3CC18D9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4" name="正方形/長方形 183">
          <a:extLst>
            <a:ext uri="{FF2B5EF4-FFF2-40B4-BE49-F238E27FC236}">
              <a16:creationId xmlns:a16="http://schemas.microsoft.com/office/drawing/2014/main" id="{D8CB46B7-03AC-4151-8DB6-BADE0940BAB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5" name="正方形/長方形 184">
          <a:extLst>
            <a:ext uri="{FF2B5EF4-FFF2-40B4-BE49-F238E27FC236}">
              <a16:creationId xmlns:a16="http://schemas.microsoft.com/office/drawing/2014/main" id="{EC9D2D01-F15D-4AD1-893E-7BB26986BA6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6" name="正方形/長方形 185">
          <a:extLst>
            <a:ext uri="{FF2B5EF4-FFF2-40B4-BE49-F238E27FC236}">
              <a16:creationId xmlns:a16="http://schemas.microsoft.com/office/drawing/2014/main" id="{788E7391-7D36-4B13-B2CE-0C59F7D90F3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7" name="テキスト ボックス 186">
          <a:extLst>
            <a:ext uri="{FF2B5EF4-FFF2-40B4-BE49-F238E27FC236}">
              <a16:creationId xmlns:a16="http://schemas.microsoft.com/office/drawing/2014/main" id="{9E288025-9980-4A88-8D09-6C1AF69BFE3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8" name="直線コネクタ 187">
          <a:extLst>
            <a:ext uri="{FF2B5EF4-FFF2-40B4-BE49-F238E27FC236}">
              <a16:creationId xmlns:a16="http://schemas.microsoft.com/office/drawing/2014/main" id="{C3FDCD13-7C57-4C29-9630-9F2E3F91A06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9" name="直線コネクタ 188">
          <a:extLst>
            <a:ext uri="{FF2B5EF4-FFF2-40B4-BE49-F238E27FC236}">
              <a16:creationId xmlns:a16="http://schemas.microsoft.com/office/drawing/2014/main" id="{74BAE7F7-EB9D-4B08-80E1-E14FAA08756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0" name="テキスト ボックス 189">
          <a:extLst>
            <a:ext uri="{FF2B5EF4-FFF2-40B4-BE49-F238E27FC236}">
              <a16:creationId xmlns:a16="http://schemas.microsoft.com/office/drawing/2014/main" id="{47803D02-9B30-490C-88FE-116EF6B6B19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1" name="直線コネクタ 190">
          <a:extLst>
            <a:ext uri="{FF2B5EF4-FFF2-40B4-BE49-F238E27FC236}">
              <a16:creationId xmlns:a16="http://schemas.microsoft.com/office/drawing/2014/main" id="{D3FDB7E9-311B-498B-B4DE-A0B82921FBD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2" name="テキスト ボックス 191">
          <a:extLst>
            <a:ext uri="{FF2B5EF4-FFF2-40B4-BE49-F238E27FC236}">
              <a16:creationId xmlns:a16="http://schemas.microsoft.com/office/drawing/2014/main" id="{DEBA3F72-4E26-40F5-8675-FEAF1113D4A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3" name="直線コネクタ 192">
          <a:extLst>
            <a:ext uri="{FF2B5EF4-FFF2-40B4-BE49-F238E27FC236}">
              <a16:creationId xmlns:a16="http://schemas.microsoft.com/office/drawing/2014/main" id="{24D3A44B-2BB8-438D-80DC-403D0C4B4C9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4" name="テキスト ボックス 193">
          <a:extLst>
            <a:ext uri="{FF2B5EF4-FFF2-40B4-BE49-F238E27FC236}">
              <a16:creationId xmlns:a16="http://schemas.microsoft.com/office/drawing/2014/main" id="{FE482CFE-8658-4F3E-B718-81D4B311B49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5" name="直線コネクタ 194">
          <a:extLst>
            <a:ext uri="{FF2B5EF4-FFF2-40B4-BE49-F238E27FC236}">
              <a16:creationId xmlns:a16="http://schemas.microsoft.com/office/drawing/2014/main" id="{583E85CF-907F-4A8B-8C2B-CE3B38821C8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6" name="テキスト ボックス 195">
          <a:extLst>
            <a:ext uri="{FF2B5EF4-FFF2-40B4-BE49-F238E27FC236}">
              <a16:creationId xmlns:a16="http://schemas.microsoft.com/office/drawing/2014/main" id="{F2E66AA5-6F8D-46FC-8F86-98D7B12AB05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7" name="直線コネクタ 196">
          <a:extLst>
            <a:ext uri="{FF2B5EF4-FFF2-40B4-BE49-F238E27FC236}">
              <a16:creationId xmlns:a16="http://schemas.microsoft.com/office/drawing/2014/main" id="{E5E74C15-D745-47F3-B463-6693E6F35BA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8" name="テキスト ボックス 197">
          <a:extLst>
            <a:ext uri="{FF2B5EF4-FFF2-40B4-BE49-F238E27FC236}">
              <a16:creationId xmlns:a16="http://schemas.microsoft.com/office/drawing/2014/main" id="{A860A768-850B-49DA-B501-F6935619B74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9" name="直線コネクタ 198">
          <a:extLst>
            <a:ext uri="{FF2B5EF4-FFF2-40B4-BE49-F238E27FC236}">
              <a16:creationId xmlns:a16="http://schemas.microsoft.com/office/drawing/2014/main" id="{9F622A1D-1CD7-43E6-B572-A97E54D69B7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0" name="テキスト ボックス 199">
          <a:extLst>
            <a:ext uri="{FF2B5EF4-FFF2-40B4-BE49-F238E27FC236}">
              <a16:creationId xmlns:a16="http://schemas.microsoft.com/office/drawing/2014/main" id="{F143F3BA-DE18-4798-8D36-C91E6A01026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1" name="【福祉施設】&#10;一人当たり面積グラフ枠">
          <a:extLst>
            <a:ext uri="{FF2B5EF4-FFF2-40B4-BE49-F238E27FC236}">
              <a16:creationId xmlns:a16="http://schemas.microsoft.com/office/drawing/2014/main" id="{63C88DD8-5BD0-41D2-9597-981C288746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02" name="直線コネクタ 201">
          <a:extLst>
            <a:ext uri="{FF2B5EF4-FFF2-40B4-BE49-F238E27FC236}">
              <a16:creationId xmlns:a16="http://schemas.microsoft.com/office/drawing/2014/main" id="{2B603039-6BFB-4D24-B48E-3112A494799D}"/>
            </a:ext>
          </a:extLst>
        </xdr:cNvPr>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03" name="【福祉施設】&#10;一人当たり面積最小値テキスト">
          <a:extLst>
            <a:ext uri="{FF2B5EF4-FFF2-40B4-BE49-F238E27FC236}">
              <a16:creationId xmlns:a16="http://schemas.microsoft.com/office/drawing/2014/main" id="{56EDFFB2-6629-48B4-AA32-15B3305EEF54}"/>
            </a:ext>
          </a:extLst>
        </xdr:cNvPr>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04" name="直線コネクタ 203">
          <a:extLst>
            <a:ext uri="{FF2B5EF4-FFF2-40B4-BE49-F238E27FC236}">
              <a16:creationId xmlns:a16="http://schemas.microsoft.com/office/drawing/2014/main" id="{372AB63B-2B77-4F0C-B4D6-F4AD8C11A7E7}"/>
            </a:ext>
          </a:extLst>
        </xdr:cNvPr>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05" name="【福祉施設】&#10;一人当たり面積最大値テキスト">
          <a:extLst>
            <a:ext uri="{FF2B5EF4-FFF2-40B4-BE49-F238E27FC236}">
              <a16:creationId xmlns:a16="http://schemas.microsoft.com/office/drawing/2014/main" id="{5BD02AB6-A2CB-43C7-A78D-4D0840B13660}"/>
            </a:ext>
          </a:extLst>
        </xdr:cNvPr>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06" name="直線コネクタ 205">
          <a:extLst>
            <a:ext uri="{FF2B5EF4-FFF2-40B4-BE49-F238E27FC236}">
              <a16:creationId xmlns:a16="http://schemas.microsoft.com/office/drawing/2014/main" id="{CEA5C88B-251E-4885-910D-2AB2050B698A}"/>
            </a:ext>
          </a:extLst>
        </xdr:cNvPr>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07" name="【福祉施設】&#10;一人当たり面積平均値テキスト">
          <a:extLst>
            <a:ext uri="{FF2B5EF4-FFF2-40B4-BE49-F238E27FC236}">
              <a16:creationId xmlns:a16="http://schemas.microsoft.com/office/drawing/2014/main" id="{CF0329FF-0B89-493B-BAB6-1BDDFBDF4E79}"/>
            </a:ext>
          </a:extLst>
        </xdr:cNvPr>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08" name="フローチャート: 判断 207">
          <a:extLst>
            <a:ext uri="{FF2B5EF4-FFF2-40B4-BE49-F238E27FC236}">
              <a16:creationId xmlns:a16="http://schemas.microsoft.com/office/drawing/2014/main" id="{7D30C8B6-96EC-4508-B6B1-EB682018C426}"/>
            </a:ext>
          </a:extLst>
        </xdr:cNvPr>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09" name="フローチャート: 判断 208">
          <a:extLst>
            <a:ext uri="{FF2B5EF4-FFF2-40B4-BE49-F238E27FC236}">
              <a16:creationId xmlns:a16="http://schemas.microsoft.com/office/drawing/2014/main" id="{BF2A90D8-9E4D-423D-8133-1F017BB6943E}"/>
            </a:ext>
          </a:extLst>
        </xdr:cNvPr>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10" name="n_1aveValue【福祉施設】&#10;一人当たり面積">
          <a:extLst>
            <a:ext uri="{FF2B5EF4-FFF2-40B4-BE49-F238E27FC236}">
              <a16:creationId xmlns:a16="http://schemas.microsoft.com/office/drawing/2014/main" id="{9B739284-D682-4DC4-BFA7-9D1B1B70B840}"/>
            </a:ext>
          </a:extLst>
        </xdr:cNvPr>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11" name="フローチャート: 判断 210">
          <a:extLst>
            <a:ext uri="{FF2B5EF4-FFF2-40B4-BE49-F238E27FC236}">
              <a16:creationId xmlns:a16="http://schemas.microsoft.com/office/drawing/2014/main" id="{E9140743-40EE-428E-8B14-E817D0D76D45}"/>
            </a:ext>
          </a:extLst>
        </xdr:cNvPr>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12" name="n_2aveValue【福祉施設】&#10;一人当たり面積">
          <a:extLst>
            <a:ext uri="{FF2B5EF4-FFF2-40B4-BE49-F238E27FC236}">
              <a16:creationId xmlns:a16="http://schemas.microsoft.com/office/drawing/2014/main" id="{59A6635D-F82D-45B7-B922-ADAAD860364B}"/>
            </a:ext>
          </a:extLst>
        </xdr:cNvPr>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0BB91B9D-9D79-4835-BABE-56B772C913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5BCAD686-7F91-4773-B48D-5581906759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13214E61-225F-472D-A502-0CA8FE9457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33F873A6-514A-4832-9044-FF665C1109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7" name="テキスト ボックス 216">
          <a:extLst>
            <a:ext uri="{FF2B5EF4-FFF2-40B4-BE49-F238E27FC236}">
              <a16:creationId xmlns:a16="http://schemas.microsoft.com/office/drawing/2014/main" id="{C9517B5A-D31C-48F3-A884-C6B402B74B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39878</xdr:rowOff>
    </xdr:from>
    <xdr:to>
      <xdr:col>46</xdr:col>
      <xdr:colOff>38100</xdr:colOff>
      <xdr:row>85</xdr:row>
      <xdr:rowOff>141478</xdr:rowOff>
    </xdr:to>
    <xdr:sp macro="" textlink="">
      <xdr:nvSpPr>
        <xdr:cNvPr id="218" name="楕円 217">
          <a:extLst>
            <a:ext uri="{FF2B5EF4-FFF2-40B4-BE49-F238E27FC236}">
              <a16:creationId xmlns:a16="http://schemas.microsoft.com/office/drawing/2014/main" id="{47186391-C755-47F2-BAE7-AAC8E223BD82}"/>
            </a:ext>
          </a:extLst>
        </xdr:cNvPr>
        <xdr:cNvSpPr/>
      </xdr:nvSpPr>
      <xdr:spPr>
        <a:xfrm>
          <a:off x="8699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132605</xdr:rowOff>
    </xdr:from>
    <xdr:ext cx="469744" cy="259045"/>
    <xdr:sp macro="" textlink="">
      <xdr:nvSpPr>
        <xdr:cNvPr id="219" name="n_2mainValue【福祉施設】&#10;一人当たり面積">
          <a:extLst>
            <a:ext uri="{FF2B5EF4-FFF2-40B4-BE49-F238E27FC236}">
              <a16:creationId xmlns:a16="http://schemas.microsoft.com/office/drawing/2014/main" id="{A4FCE319-B5CD-45AB-84D1-5F0E6FF9355D}"/>
            </a:ext>
          </a:extLst>
        </xdr:cNvPr>
        <xdr:cNvSpPr txBox="1"/>
      </xdr:nvSpPr>
      <xdr:spPr>
        <a:xfrm>
          <a:off x="8515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0" name="正方形/長方形 219">
          <a:extLst>
            <a:ext uri="{FF2B5EF4-FFF2-40B4-BE49-F238E27FC236}">
              <a16:creationId xmlns:a16="http://schemas.microsoft.com/office/drawing/2014/main" id="{D8D27963-0EF3-4DC2-ACB7-9C5EFB26EC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1" name="正方形/長方形 220">
          <a:extLst>
            <a:ext uri="{FF2B5EF4-FFF2-40B4-BE49-F238E27FC236}">
              <a16:creationId xmlns:a16="http://schemas.microsoft.com/office/drawing/2014/main" id="{CA99FFA2-7F1F-47DF-9E1E-BFDC65D992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2" name="正方形/長方形 221">
          <a:extLst>
            <a:ext uri="{FF2B5EF4-FFF2-40B4-BE49-F238E27FC236}">
              <a16:creationId xmlns:a16="http://schemas.microsoft.com/office/drawing/2014/main" id="{D6C8B82E-7C09-415A-B40A-E88964F953E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3" name="正方形/長方形 222">
          <a:extLst>
            <a:ext uri="{FF2B5EF4-FFF2-40B4-BE49-F238E27FC236}">
              <a16:creationId xmlns:a16="http://schemas.microsoft.com/office/drawing/2014/main" id="{9CF1A9C1-71B0-4B44-B4AA-6B096514CA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4" name="正方形/長方形 223">
          <a:extLst>
            <a:ext uri="{FF2B5EF4-FFF2-40B4-BE49-F238E27FC236}">
              <a16:creationId xmlns:a16="http://schemas.microsoft.com/office/drawing/2014/main" id="{9B2DBCE6-7124-4424-BF48-1E2CDD946B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5" name="正方形/長方形 224">
          <a:extLst>
            <a:ext uri="{FF2B5EF4-FFF2-40B4-BE49-F238E27FC236}">
              <a16:creationId xmlns:a16="http://schemas.microsoft.com/office/drawing/2014/main" id="{A059C5DA-E8BB-4FA0-A52C-88F57E83BD1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6" name="正方形/長方形 225">
          <a:extLst>
            <a:ext uri="{FF2B5EF4-FFF2-40B4-BE49-F238E27FC236}">
              <a16:creationId xmlns:a16="http://schemas.microsoft.com/office/drawing/2014/main" id="{28D9E42D-72E8-4560-910D-1D82550D9C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7" name="正方形/長方形 226">
          <a:extLst>
            <a:ext uri="{FF2B5EF4-FFF2-40B4-BE49-F238E27FC236}">
              <a16:creationId xmlns:a16="http://schemas.microsoft.com/office/drawing/2014/main" id="{51ECB999-ACBD-47C0-9996-A424FC86EB3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8" name="テキスト ボックス 227">
          <a:extLst>
            <a:ext uri="{FF2B5EF4-FFF2-40B4-BE49-F238E27FC236}">
              <a16:creationId xmlns:a16="http://schemas.microsoft.com/office/drawing/2014/main" id="{B62EECE7-347B-4600-81C3-9C7BF2F6BD9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9" name="直線コネクタ 228">
          <a:extLst>
            <a:ext uri="{FF2B5EF4-FFF2-40B4-BE49-F238E27FC236}">
              <a16:creationId xmlns:a16="http://schemas.microsoft.com/office/drawing/2014/main" id="{1526F5A6-CC3C-48ED-82E4-DA94FE76948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0" name="テキスト ボックス 229">
          <a:extLst>
            <a:ext uri="{FF2B5EF4-FFF2-40B4-BE49-F238E27FC236}">
              <a16:creationId xmlns:a16="http://schemas.microsoft.com/office/drawing/2014/main" id="{B4872AB0-1BCB-4ECE-BA95-5D4F5C4DDC3C}"/>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1" name="直線コネクタ 230">
          <a:extLst>
            <a:ext uri="{FF2B5EF4-FFF2-40B4-BE49-F238E27FC236}">
              <a16:creationId xmlns:a16="http://schemas.microsoft.com/office/drawing/2014/main" id="{E95100AC-C0B2-4A9E-9507-ADA5723EDD24}"/>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2" name="テキスト ボックス 231">
          <a:extLst>
            <a:ext uri="{FF2B5EF4-FFF2-40B4-BE49-F238E27FC236}">
              <a16:creationId xmlns:a16="http://schemas.microsoft.com/office/drawing/2014/main" id="{E50556A0-5665-446A-BEB7-1A349BFE9DF4}"/>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3" name="直線コネクタ 232">
          <a:extLst>
            <a:ext uri="{FF2B5EF4-FFF2-40B4-BE49-F238E27FC236}">
              <a16:creationId xmlns:a16="http://schemas.microsoft.com/office/drawing/2014/main" id="{82C27057-CE69-491E-8AB2-C90D3514056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4" name="テキスト ボックス 233">
          <a:extLst>
            <a:ext uri="{FF2B5EF4-FFF2-40B4-BE49-F238E27FC236}">
              <a16:creationId xmlns:a16="http://schemas.microsoft.com/office/drawing/2014/main" id="{60413E04-C680-4333-9E0C-EE80DCB00F7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5" name="直線コネクタ 234">
          <a:extLst>
            <a:ext uri="{FF2B5EF4-FFF2-40B4-BE49-F238E27FC236}">
              <a16:creationId xmlns:a16="http://schemas.microsoft.com/office/drawing/2014/main" id="{B7393918-68B3-4A36-95BB-2B10004D6E87}"/>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6" name="テキスト ボックス 235">
          <a:extLst>
            <a:ext uri="{FF2B5EF4-FFF2-40B4-BE49-F238E27FC236}">
              <a16:creationId xmlns:a16="http://schemas.microsoft.com/office/drawing/2014/main" id="{650B245C-8F7E-4E20-ABA4-D79E90F09FAD}"/>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7" name="直線コネクタ 236">
          <a:extLst>
            <a:ext uri="{FF2B5EF4-FFF2-40B4-BE49-F238E27FC236}">
              <a16:creationId xmlns:a16="http://schemas.microsoft.com/office/drawing/2014/main" id="{1F50215F-EC53-4429-8E81-684095A54B86}"/>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38" name="テキスト ボックス 237">
          <a:extLst>
            <a:ext uri="{FF2B5EF4-FFF2-40B4-BE49-F238E27FC236}">
              <a16:creationId xmlns:a16="http://schemas.microsoft.com/office/drawing/2014/main" id="{A546AB81-65CA-4952-A248-D53A305770A5}"/>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9" name="直線コネクタ 238">
          <a:extLst>
            <a:ext uri="{FF2B5EF4-FFF2-40B4-BE49-F238E27FC236}">
              <a16:creationId xmlns:a16="http://schemas.microsoft.com/office/drawing/2014/main" id="{FECC1252-DAFB-4E80-A116-8B07078270F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0" name="テキスト ボックス 239">
          <a:extLst>
            <a:ext uri="{FF2B5EF4-FFF2-40B4-BE49-F238E27FC236}">
              <a16:creationId xmlns:a16="http://schemas.microsoft.com/office/drawing/2014/main" id="{FDE8E2C4-75E1-48CC-8934-548B6939E0DB}"/>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1" name="【市民会館】&#10;有形固定資産減価償却率グラフ枠">
          <a:extLst>
            <a:ext uri="{FF2B5EF4-FFF2-40B4-BE49-F238E27FC236}">
              <a16:creationId xmlns:a16="http://schemas.microsoft.com/office/drawing/2014/main" id="{37FC3ADA-CD74-420B-B6F4-DA10851C2B2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242" name="直線コネクタ 241">
          <a:extLst>
            <a:ext uri="{FF2B5EF4-FFF2-40B4-BE49-F238E27FC236}">
              <a16:creationId xmlns:a16="http://schemas.microsoft.com/office/drawing/2014/main" id="{46EB7C36-BC43-468D-833C-9CBA49BC3343}"/>
            </a:ext>
          </a:extLst>
        </xdr:cNvPr>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43" name="【市民会館】&#10;有形固定資産減価償却率最小値テキスト">
          <a:extLst>
            <a:ext uri="{FF2B5EF4-FFF2-40B4-BE49-F238E27FC236}">
              <a16:creationId xmlns:a16="http://schemas.microsoft.com/office/drawing/2014/main" id="{EBD48C2D-42C4-4DAA-8971-694C22282058}"/>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44" name="直線コネクタ 243">
          <a:extLst>
            <a:ext uri="{FF2B5EF4-FFF2-40B4-BE49-F238E27FC236}">
              <a16:creationId xmlns:a16="http://schemas.microsoft.com/office/drawing/2014/main" id="{B72094A1-C198-4CB4-B33B-DBCA9453FCD4}"/>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45" name="【市民会館】&#10;有形固定資産減価償却率最大値テキスト">
          <a:extLst>
            <a:ext uri="{FF2B5EF4-FFF2-40B4-BE49-F238E27FC236}">
              <a16:creationId xmlns:a16="http://schemas.microsoft.com/office/drawing/2014/main" id="{8ECD874B-BFBA-4BC9-8518-90F93D42AA47}"/>
            </a:ext>
          </a:extLst>
        </xdr:cNvPr>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46" name="直線コネクタ 245">
          <a:extLst>
            <a:ext uri="{FF2B5EF4-FFF2-40B4-BE49-F238E27FC236}">
              <a16:creationId xmlns:a16="http://schemas.microsoft.com/office/drawing/2014/main" id="{21170E99-0F26-44A6-8B5E-5509E5A65A5E}"/>
            </a:ext>
          </a:extLst>
        </xdr:cNvPr>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247" name="【市民会館】&#10;有形固定資産減価償却率平均値テキスト">
          <a:extLst>
            <a:ext uri="{FF2B5EF4-FFF2-40B4-BE49-F238E27FC236}">
              <a16:creationId xmlns:a16="http://schemas.microsoft.com/office/drawing/2014/main" id="{967A7E6F-3917-4FC8-BC75-1B63DEE47F6C}"/>
            </a:ext>
          </a:extLst>
        </xdr:cNvPr>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248" name="フローチャート: 判断 247">
          <a:extLst>
            <a:ext uri="{FF2B5EF4-FFF2-40B4-BE49-F238E27FC236}">
              <a16:creationId xmlns:a16="http://schemas.microsoft.com/office/drawing/2014/main" id="{494538F7-E60C-4E35-A73D-1AE339BE651F}"/>
            </a:ext>
          </a:extLst>
        </xdr:cNvPr>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249" name="フローチャート: 判断 248">
          <a:extLst>
            <a:ext uri="{FF2B5EF4-FFF2-40B4-BE49-F238E27FC236}">
              <a16:creationId xmlns:a16="http://schemas.microsoft.com/office/drawing/2014/main" id="{0C1031A7-D08C-41F3-B92E-F4F2CBAFA082}"/>
            </a:ext>
          </a:extLst>
        </xdr:cNvPr>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154957</xdr:rowOff>
    </xdr:from>
    <xdr:ext cx="405111" cy="259045"/>
    <xdr:sp macro="" textlink="">
      <xdr:nvSpPr>
        <xdr:cNvPr id="250" name="n_1aveValue【市民会館】&#10;有形固定資産減価償却率">
          <a:extLst>
            <a:ext uri="{FF2B5EF4-FFF2-40B4-BE49-F238E27FC236}">
              <a16:creationId xmlns:a16="http://schemas.microsoft.com/office/drawing/2014/main" id="{D3E39211-7F6C-416F-B228-A526B468C1D5}"/>
            </a:ext>
          </a:extLst>
        </xdr:cNvPr>
        <xdr:cNvSpPr txBox="1"/>
      </xdr:nvSpPr>
      <xdr:spPr>
        <a:xfrm>
          <a:off x="3582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251" name="フローチャート: 判断 250">
          <a:extLst>
            <a:ext uri="{FF2B5EF4-FFF2-40B4-BE49-F238E27FC236}">
              <a16:creationId xmlns:a16="http://schemas.microsoft.com/office/drawing/2014/main" id="{81695BFA-0FB3-415D-9CA0-14B70C8D9FBB}"/>
            </a:ext>
          </a:extLst>
        </xdr:cNvPr>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95521</xdr:rowOff>
    </xdr:from>
    <xdr:ext cx="405111" cy="259045"/>
    <xdr:sp macro="" textlink="">
      <xdr:nvSpPr>
        <xdr:cNvPr id="252" name="n_2aveValue【市民会館】&#10;有形固定資産減価償却率">
          <a:extLst>
            <a:ext uri="{FF2B5EF4-FFF2-40B4-BE49-F238E27FC236}">
              <a16:creationId xmlns:a16="http://schemas.microsoft.com/office/drawing/2014/main" id="{E25F6CEB-AC25-46D0-A54B-BAE1D6D19B06}"/>
            </a:ext>
          </a:extLst>
        </xdr:cNvPr>
        <xdr:cNvSpPr txBox="1"/>
      </xdr:nvSpPr>
      <xdr:spPr>
        <a:xfrm>
          <a:off x="2705744" y="1809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6C86F006-F3AC-4B90-88BF-6E360F6F047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5CB18C4A-2176-4265-938D-4BA1E90EF75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9739F6FE-F402-43C8-AAE9-6321F24FA88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260DE1D8-8AE0-4C56-BC95-6380595164B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7" name="テキスト ボックス 256">
          <a:extLst>
            <a:ext uri="{FF2B5EF4-FFF2-40B4-BE49-F238E27FC236}">
              <a16:creationId xmlns:a16="http://schemas.microsoft.com/office/drawing/2014/main" id="{2654BABA-4745-4280-B687-3B32D22FAC7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125985</xdr:rowOff>
    </xdr:from>
    <xdr:to>
      <xdr:col>20</xdr:col>
      <xdr:colOff>38100</xdr:colOff>
      <xdr:row>107</xdr:row>
      <xdr:rowOff>56135</xdr:rowOff>
    </xdr:to>
    <xdr:sp macro="" textlink="">
      <xdr:nvSpPr>
        <xdr:cNvPr id="258" name="楕円 257">
          <a:extLst>
            <a:ext uri="{FF2B5EF4-FFF2-40B4-BE49-F238E27FC236}">
              <a16:creationId xmlns:a16="http://schemas.microsoft.com/office/drawing/2014/main" id="{0669DCED-11EF-4233-BE0C-D41574E44B15}"/>
            </a:ext>
          </a:extLst>
        </xdr:cNvPr>
        <xdr:cNvSpPr/>
      </xdr:nvSpPr>
      <xdr:spPr>
        <a:xfrm>
          <a:off x="3746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47262</xdr:rowOff>
    </xdr:from>
    <xdr:ext cx="405111" cy="259045"/>
    <xdr:sp macro="" textlink="">
      <xdr:nvSpPr>
        <xdr:cNvPr id="259" name="n_1mainValue【市民会館】&#10;有形固定資産減価償却率">
          <a:extLst>
            <a:ext uri="{FF2B5EF4-FFF2-40B4-BE49-F238E27FC236}">
              <a16:creationId xmlns:a16="http://schemas.microsoft.com/office/drawing/2014/main" id="{BB81DCA2-BA51-4010-A64D-4F0BDFBDC54B}"/>
            </a:ext>
          </a:extLst>
        </xdr:cNvPr>
        <xdr:cNvSpPr txBox="1"/>
      </xdr:nvSpPr>
      <xdr:spPr>
        <a:xfrm>
          <a:off x="3582044" y="1839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a:extLst>
            <a:ext uri="{FF2B5EF4-FFF2-40B4-BE49-F238E27FC236}">
              <a16:creationId xmlns:a16="http://schemas.microsoft.com/office/drawing/2014/main" id="{52078099-F726-42BA-9134-22EBCDA96CE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a:extLst>
            <a:ext uri="{FF2B5EF4-FFF2-40B4-BE49-F238E27FC236}">
              <a16:creationId xmlns:a16="http://schemas.microsoft.com/office/drawing/2014/main" id="{58D34760-FB1C-438F-A4F3-12F292DAA54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a:extLst>
            <a:ext uri="{FF2B5EF4-FFF2-40B4-BE49-F238E27FC236}">
              <a16:creationId xmlns:a16="http://schemas.microsoft.com/office/drawing/2014/main" id="{34CF9723-986D-4E64-A351-A386920237D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a:extLst>
            <a:ext uri="{FF2B5EF4-FFF2-40B4-BE49-F238E27FC236}">
              <a16:creationId xmlns:a16="http://schemas.microsoft.com/office/drawing/2014/main" id="{A0425E70-1268-4F79-85C3-6382929CE58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a:extLst>
            <a:ext uri="{FF2B5EF4-FFF2-40B4-BE49-F238E27FC236}">
              <a16:creationId xmlns:a16="http://schemas.microsoft.com/office/drawing/2014/main" id="{5E9F0EF5-9372-47C1-956E-E0152760060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a:extLst>
            <a:ext uri="{FF2B5EF4-FFF2-40B4-BE49-F238E27FC236}">
              <a16:creationId xmlns:a16="http://schemas.microsoft.com/office/drawing/2014/main" id="{C2CBEFA9-897F-426E-91D4-65548379980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a:extLst>
            <a:ext uri="{FF2B5EF4-FFF2-40B4-BE49-F238E27FC236}">
              <a16:creationId xmlns:a16="http://schemas.microsoft.com/office/drawing/2014/main" id="{68D662AB-06D5-4E28-9603-12CAF503BF4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a:extLst>
            <a:ext uri="{FF2B5EF4-FFF2-40B4-BE49-F238E27FC236}">
              <a16:creationId xmlns:a16="http://schemas.microsoft.com/office/drawing/2014/main" id="{C67615FE-B9C0-4CE2-A6AE-551215B2838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8" name="テキスト ボックス 267">
          <a:extLst>
            <a:ext uri="{FF2B5EF4-FFF2-40B4-BE49-F238E27FC236}">
              <a16:creationId xmlns:a16="http://schemas.microsoft.com/office/drawing/2014/main" id="{E16585FC-2BD0-4CA8-ACAB-BE886CDB8AA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9" name="直線コネクタ 268">
          <a:extLst>
            <a:ext uri="{FF2B5EF4-FFF2-40B4-BE49-F238E27FC236}">
              <a16:creationId xmlns:a16="http://schemas.microsoft.com/office/drawing/2014/main" id="{534D1050-925C-42D5-A78E-5DACD929236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70" name="直線コネクタ 269">
          <a:extLst>
            <a:ext uri="{FF2B5EF4-FFF2-40B4-BE49-F238E27FC236}">
              <a16:creationId xmlns:a16="http://schemas.microsoft.com/office/drawing/2014/main" id="{A058475F-00A3-45AD-8ACF-748FE3C05ABE}"/>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71" name="テキスト ボックス 270">
          <a:extLst>
            <a:ext uri="{FF2B5EF4-FFF2-40B4-BE49-F238E27FC236}">
              <a16:creationId xmlns:a16="http://schemas.microsoft.com/office/drawing/2014/main" id="{6A3C03D5-807E-405D-BF81-1B7C8CFCC4B5}"/>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72" name="直線コネクタ 271">
          <a:extLst>
            <a:ext uri="{FF2B5EF4-FFF2-40B4-BE49-F238E27FC236}">
              <a16:creationId xmlns:a16="http://schemas.microsoft.com/office/drawing/2014/main" id="{20BF8A5F-21BB-4C18-9543-0BB2505E956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73" name="テキスト ボックス 272">
          <a:extLst>
            <a:ext uri="{FF2B5EF4-FFF2-40B4-BE49-F238E27FC236}">
              <a16:creationId xmlns:a16="http://schemas.microsoft.com/office/drawing/2014/main" id="{537E81C4-746A-4069-A606-26211857C90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74" name="直線コネクタ 273">
          <a:extLst>
            <a:ext uri="{FF2B5EF4-FFF2-40B4-BE49-F238E27FC236}">
              <a16:creationId xmlns:a16="http://schemas.microsoft.com/office/drawing/2014/main" id="{A5116F9E-809F-47E9-8AD3-6E887CF7A3C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5" name="テキスト ボックス 274">
          <a:extLst>
            <a:ext uri="{FF2B5EF4-FFF2-40B4-BE49-F238E27FC236}">
              <a16:creationId xmlns:a16="http://schemas.microsoft.com/office/drawing/2014/main" id="{7D8500B7-CA08-47C1-A9DC-63815E67F71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6" name="直線コネクタ 275">
          <a:extLst>
            <a:ext uri="{FF2B5EF4-FFF2-40B4-BE49-F238E27FC236}">
              <a16:creationId xmlns:a16="http://schemas.microsoft.com/office/drawing/2014/main" id="{B81847E5-1BC3-48BB-934A-8407835CEDA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7" name="テキスト ボックス 276">
          <a:extLst>
            <a:ext uri="{FF2B5EF4-FFF2-40B4-BE49-F238E27FC236}">
              <a16:creationId xmlns:a16="http://schemas.microsoft.com/office/drawing/2014/main" id="{1EF44AAD-BD79-4909-8735-AD25F73CA418}"/>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8" name="直線コネクタ 277">
          <a:extLst>
            <a:ext uri="{FF2B5EF4-FFF2-40B4-BE49-F238E27FC236}">
              <a16:creationId xmlns:a16="http://schemas.microsoft.com/office/drawing/2014/main" id="{E837682D-5F49-4832-9738-5D2CC669759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9" name="テキスト ボックス 278">
          <a:extLst>
            <a:ext uri="{FF2B5EF4-FFF2-40B4-BE49-F238E27FC236}">
              <a16:creationId xmlns:a16="http://schemas.microsoft.com/office/drawing/2014/main" id="{1DB4B1BB-61A5-40DD-801D-3D66F822990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80" name="直線コネクタ 279">
          <a:extLst>
            <a:ext uri="{FF2B5EF4-FFF2-40B4-BE49-F238E27FC236}">
              <a16:creationId xmlns:a16="http://schemas.microsoft.com/office/drawing/2014/main" id="{1E040956-EFBF-4D32-BE4F-A5B8FF83724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81" name="テキスト ボックス 280">
          <a:extLst>
            <a:ext uri="{FF2B5EF4-FFF2-40B4-BE49-F238E27FC236}">
              <a16:creationId xmlns:a16="http://schemas.microsoft.com/office/drawing/2014/main" id="{8FF04706-6A8A-4BDA-BC9B-F6ED21321F3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2" name="直線コネクタ 281">
          <a:extLst>
            <a:ext uri="{FF2B5EF4-FFF2-40B4-BE49-F238E27FC236}">
              <a16:creationId xmlns:a16="http://schemas.microsoft.com/office/drawing/2014/main" id="{6A61941D-C7BA-4F74-BCEB-68297F09F40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3" name="テキスト ボックス 282">
          <a:extLst>
            <a:ext uri="{FF2B5EF4-FFF2-40B4-BE49-F238E27FC236}">
              <a16:creationId xmlns:a16="http://schemas.microsoft.com/office/drawing/2014/main" id="{529FED7B-14A8-4F5C-96EB-D82DEA84E10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4" name="【市民会館】&#10;一人当たり面積グラフ枠">
          <a:extLst>
            <a:ext uri="{FF2B5EF4-FFF2-40B4-BE49-F238E27FC236}">
              <a16:creationId xmlns:a16="http://schemas.microsoft.com/office/drawing/2014/main" id="{3EA27EF0-F65A-45FD-BB9B-498521638C6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285" name="直線コネクタ 284">
          <a:extLst>
            <a:ext uri="{FF2B5EF4-FFF2-40B4-BE49-F238E27FC236}">
              <a16:creationId xmlns:a16="http://schemas.microsoft.com/office/drawing/2014/main" id="{ACA83FF8-58EA-41B3-8CF2-6DAA1D43FAB7}"/>
            </a:ext>
          </a:extLst>
        </xdr:cNvPr>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286" name="【市民会館】&#10;一人当たり面積最小値テキスト">
          <a:extLst>
            <a:ext uri="{FF2B5EF4-FFF2-40B4-BE49-F238E27FC236}">
              <a16:creationId xmlns:a16="http://schemas.microsoft.com/office/drawing/2014/main" id="{A9E4D05B-3E73-40AE-AADA-09F21C875C2D}"/>
            </a:ext>
          </a:extLst>
        </xdr:cNvPr>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287" name="直線コネクタ 286">
          <a:extLst>
            <a:ext uri="{FF2B5EF4-FFF2-40B4-BE49-F238E27FC236}">
              <a16:creationId xmlns:a16="http://schemas.microsoft.com/office/drawing/2014/main" id="{A9908709-206C-48EF-BAFD-B64C291FB0AD}"/>
            </a:ext>
          </a:extLst>
        </xdr:cNvPr>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288" name="【市民会館】&#10;一人当たり面積最大値テキスト">
          <a:extLst>
            <a:ext uri="{FF2B5EF4-FFF2-40B4-BE49-F238E27FC236}">
              <a16:creationId xmlns:a16="http://schemas.microsoft.com/office/drawing/2014/main" id="{3122609B-2F66-4440-B526-7E5A6A4F4A78}"/>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289" name="直線コネクタ 288">
          <a:extLst>
            <a:ext uri="{FF2B5EF4-FFF2-40B4-BE49-F238E27FC236}">
              <a16:creationId xmlns:a16="http://schemas.microsoft.com/office/drawing/2014/main" id="{8D78B8FC-0480-4267-848F-79B8AC4113C6}"/>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290" name="【市民会館】&#10;一人当たり面積平均値テキスト">
          <a:extLst>
            <a:ext uri="{FF2B5EF4-FFF2-40B4-BE49-F238E27FC236}">
              <a16:creationId xmlns:a16="http://schemas.microsoft.com/office/drawing/2014/main" id="{D33829B0-B067-494B-81C0-03BB4D283F41}"/>
            </a:ext>
          </a:extLst>
        </xdr:cNvPr>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291" name="フローチャート: 判断 290">
          <a:extLst>
            <a:ext uri="{FF2B5EF4-FFF2-40B4-BE49-F238E27FC236}">
              <a16:creationId xmlns:a16="http://schemas.microsoft.com/office/drawing/2014/main" id="{C656B080-6C5B-4E20-95EA-8601D1202EBC}"/>
            </a:ext>
          </a:extLst>
        </xdr:cNvPr>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292" name="フローチャート: 判断 291">
          <a:extLst>
            <a:ext uri="{FF2B5EF4-FFF2-40B4-BE49-F238E27FC236}">
              <a16:creationId xmlns:a16="http://schemas.microsoft.com/office/drawing/2014/main" id="{190CDACD-EB3A-48EC-A9B8-31C54421853B}"/>
            </a:ext>
          </a:extLst>
        </xdr:cNvPr>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293" name="n_1aveValue【市民会館】&#10;一人当たり面積">
          <a:extLst>
            <a:ext uri="{FF2B5EF4-FFF2-40B4-BE49-F238E27FC236}">
              <a16:creationId xmlns:a16="http://schemas.microsoft.com/office/drawing/2014/main" id="{D8B25D1D-E50F-41FC-B975-3040C07E8BB5}"/>
            </a:ext>
          </a:extLst>
        </xdr:cNvPr>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294" name="フローチャート: 判断 293">
          <a:extLst>
            <a:ext uri="{FF2B5EF4-FFF2-40B4-BE49-F238E27FC236}">
              <a16:creationId xmlns:a16="http://schemas.microsoft.com/office/drawing/2014/main" id="{C3729A9E-276D-4603-BBA3-65E5DF51440B}"/>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295" name="n_2aveValue【市民会館】&#10;一人当たり面積">
          <a:extLst>
            <a:ext uri="{FF2B5EF4-FFF2-40B4-BE49-F238E27FC236}">
              <a16:creationId xmlns:a16="http://schemas.microsoft.com/office/drawing/2014/main" id="{6830ACC8-3D3B-48E9-9583-C3E3AF1AF8F9}"/>
            </a:ext>
          </a:extLst>
        </xdr:cNvPr>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89C5B846-B97A-4A6A-BFD9-DB1650C82EA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D11A0AB-5F1C-4CD2-B78F-F1D68C6DD3B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836B7195-E02A-4F2F-B951-6DC22EF9871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1BD263D9-5771-40A7-B7F0-59A4832EAC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C01D17A4-2682-460A-8133-66C492E6B4F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60234</xdr:rowOff>
    </xdr:from>
    <xdr:to>
      <xdr:col>50</xdr:col>
      <xdr:colOff>165100</xdr:colOff>
      <xdr:row>106</xdr:row>
      <xdr:rowOff>161834</xdr:rowOff>
    </xdr:to>
    <xdr:sp macro="" textlink="">
      <xdr:nvSpPr>
        <xdr:cNvPr id="301" name="楕円 300">
          <a:extLst>
            <a:ext uri="{FF2B5EF4-FFF2-40B4-BE49-F238E27FC236}">
              <a16:creationId xmlns:a16="http://schemas.microsoft.com/office/drawing/2014/main" id="{D38315F9-624F-49C8-B4A2-6413083333B3}"/>
            </a:ext>
          </a:extLst>
        </xdr:cNvPr>
        <xdr:cNvSpPr/>
      </xdr:nvSpPr>
      <xdr:spPr>
        <a:xfrm>
          <a:off x="9588500" y="182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152961</xdr:rowOff>
    </xdr:from>
    <xdr:ext cx="469744" cy="259045"/>
    <xdr:sp macro="" textlink="">
      <xdr:nvSpPr>
        <xdr:cNvPr id="302" name="n_1mainValue【市民会館】&#10;一人当たり面積">
          <a:extLst>
            <a:ext uri="{FF2B5EF4-FFF2-40B4-BE49-F238E27FC236}">
              <a16:creationId xmlns:a16="http://schemas.microsoft.com/office/drawing/2014/main" id="{CB5198E6-37CC-497D-A787-9F75F4B09060}"/>
            </a:ext>
          </a:extLst>
        </xdr:cNvPr>
        <xdr:cNvSpPr txBox="1"/>
      </xdr:nvSpPr>
      <xdr:spPr>
        <a:xfrm>
          <a:off x="93917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3" name="正方形/長方形 302">
          <a:extLst>
            <a:ext uri="{FF2B5EF4-FFF2-40B4-BE49-F238E27FC236}">
              <a16:creationId xmlns:a16="http://schemas.microsoft.com/office/drawing/2014/main" id="{06541EE7-8E92-401B-90B0-A0BE9E35AD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4" name="正方形/長方形 303">
          <a:extLst>
            <a:ext uri="{FF2B5EF4-FFF2-40B4-BE49-F238E27FC236}">
              <a16:creationId xmlns:a16="http://schemas.microsoft.com/office/drawing/2014/main" id="{1B578989-FBE7-4A0C-862D-57CF284C999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5" name="正方形/長方形 304">
          <a:extLst>
            <a:ext uri="{FF2B5EF4-FFF2-40B4-BE49-F238E27FC236}">
              <a16:creationId xmlns:a16="http://schemas.microsoft.com/office/drawing/2014/main" id="{E9C6DE8A-3542-4C9B-AE07-E8504B4689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6" name="正方形/長方形 305">
          <a:extLst>
            <a:ext uri="{FF2B5EF4-FFF2-40B4-BE49-F238E27FC236}">
              <a16:creationId xmlns:a16="http://schemas.microsoft.com/office/drawing/2014/main" id="{7EF76F21-AC57-4848-A108-93D84E67606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7" name="正方形/長方形 306">
          <a:extLst>
            <a:ext uri="{FF2B5EF4-FFF2-40B4-BE49-F238E27FC236}">
              <a16:creationId xmlns:a16="http://schemas.microsoft.com/office/drawing/2014/main" id="{3FE44BF6-E09D-4724-81A4-CABE421908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8" name="正方形/長方形 307">
          <a:extLst>
            <a:ext uri="{FF2B5EF4-FFF2-40B4-BE49-F238E27FC236}">
              <a16:creationId xmlns:a16="http://schemas.microsoft.com/office/drawing/2014/main" id="{27531D7B-4482-42F1-8DBB-0029BC255B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9" name="正方形/長方形 308">
          <a:extLst>
            <a:ext uri="{FF2B5EF4-FFF2-40B4-BE49-F238E27FC236}">
              <a16:creationId xmlns:a16="http://schemas.microsoft.com/office/drawing/2014/main" id="{6C0A580D-FE16-440C-916F-3D5E466C021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0" name="正方形/長方形 309">
          <a:extLst>
            <a:ext uri="{FF2B5EF4-FFF2-40B4-BE49-F238E27FC236}">
              <a16:creationId xmlns:a16="http://schemas.microsoft.com/office/drawing/2014/main" id="{99243DBF-6B70-4752-AF45-CE509FD8EEB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1" name="テキスト ボックス 310">
          <a:extLst>
            <a:ext uri="{FF2B5EF4-FFF2-40B4-BE49-F238E27FC236}">
              <a16:creationId xmlns:a16="http://schemas.microsoft.com/office/drawing/2014/main" id="{7F7592D3-4DDF-4CF8-88D6-A36266EAFF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2" name="直線コネクタ 311">
          <a:extLst>
            <a:ext uri="{FF2B5EF4-FFF2-40B4-BE49-F238E27FC236}">
              <a16:creationId xmlns:a16="http://schemas.microsoft.com/office/drawing/2014/main" id="{5B1B8533-02A7-43E3-BEF6-D8FFC289D0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3" name="テキスト ボックス 312">
          <a:extLst>
            <a:ext uri="{FF2B5EF4-FFF2-40B4-BE49-F238E27FC236}">
              <a16:creationId xmlns:a16="http://schemas.microsoft.com/office/drawing/2014/main" id="{A76D2187-C984-4135-81A6-48976B5BA89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4" name="直線コネクタ 313">
          <a:extLst>
            <a:ext uri="{FF2B5EF4-FFF2-40B4-BE49-F238E27FC236}">
              <a16:creationId xmlns:a16="http://schemas.microsoft.com/office/drawing/2014/main" id="{ECDBFDB8-AF62-4668-A20F-A21727A0AA6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5" name="テキスト ボックス 314">
          <a:extLst>
            <a:ext uri="{FF2B5EF4-FFF2-40B4-BE49-F238E27FC236}">
              <a16:creationId xmlns:a16="http://schemas.microsoft.com/office/drawing/2014/main" id="{725E36A0-32EB-404A-9C53-50487496EE4E}"/>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6" name="直線コネクタ 315">
          <a:extLst>
            <a:ext uri="{FF2B5EF4-FFF2-40B4-BE49-F238E27FC236}">
              <a16:creationId xmlns:a16="http://schemas.microsoft.com/office/drawing/2014/main" id="{664A78D4-DA51-4DB7-BD2D-127A7E2C3F4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7" name="テキスト ボックス 316">
          <a:extLst>
            <a:ext uri="{FF2B5EF4-FFF2-40B4-BE49-F238E27FC236}">
              <a16:creationId xmlns:a16="http://schemas.microsoft.com/office/drawing/2014/main" id="{1126AD9F-0F66-408B-BD6C-93732E03447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8" name="直線コネクタ 317">
          <a:extLst>
            <a:ext uri="{FF2B5EF4-FFF2-40B4-BE49-F238E27FC236}">
              <a16:creationId xmlns:a16="http://schemas.microsoft.com/office/drawing/2014/main" id="{903BF8BF-B351-44F3-BEFF-1339C10569B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9" name="テキスト ボックス 318">
          <a:extLst>
            <a:ext uri="{FF2B5EF4-FFF2-40B4-BE49-F238E27FC236}">
              <a16:creationId xmlns:a16="http://schemas.microsoft.com/office/drawing/2014/main" id="{EA326B40-297C-487A-B8E1-365019E3722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0" name="直線コネクタ 319">
          <a:extLst>
            <a:ext uri="{FF2B5EF4-FFF2-40B4-BE49-F238E27FC236}">
              <a16:creationId xmlns:a16="http://schemas.microsoft.com/office/drawing/2014/main" id="{80F5A982-0412-49D7-9CAF-7217154F7AF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1" name="テキスト ボックス 320">
          <a:extLst>
            <a:ext uri="{FF2B5EF4-FFF2-40B4-BE49-F238E27FC236}">
              <a16:creationId xmlns:a16="http://schemas.microsoft.com/office/drawing/2014/main" id="{827F5545-7C36-4E2C-B96D-8D358B12D0B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2" name="直線コネクタ 321">
          <a:extLst>
            <a:ext uri="{FF2B5EF4-FFF2-40B4-BE49-F238E27FC236}">
              <a16:creationId xmlns:a16="http://schemas.microsoft.com/office/drawing/2014/main" id="{E3DF3D4E-577B-4D85-BCCE-8BC4C2FC005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3" name="テキスト ボックス 322">
          <a:extLst>
            <a:ext uri="{FF2B5EF4-FFF2-40B4-BE49-F238E27FC236}">
              <a16:creationId xmlns:a16="http://schemas.microsoft.com/office/drawing/2014/main" id="{ACB97465-B1A8-4AB1-9E19-BFC9046D124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4" name="直線コネクタ 323">
          <a:extLst>
            <a:ext uri="{FF2B5EF4-FFF2-40B4-BE49-F238E27FC236}">
              <a16:creationId xmlns:a16="http://schemas.microsoft.com/office/drawing/2014/main" id="{0629AFC2-6DED-4F26-A4D3-E66E77B71D9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5" name="テキスト ボックス 324">
          <a:extLst>
            <a:ext uri="{FF2B5EF4-FFF2-40B4-BE49-F238E27FC236}">
              <a16:creationId xmlns:a16="http://schemas.microsoft.com/office/drawing/2014/main" id="{93E73F1A-42EA-4258-8C1C-AAF81DFDD08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6" name="【一般廃棄物処理施設】&#10;有形固定資産減価償却率グラフ枠">
          <a:extLst>
            <a:ext uri="{FF2B5EF4-FFF2-40B4-BE49-F238E27FC236}">
              <a16:creationId xmlns:a16="http://schemas.microsoft.com/office/drawing/2014/main" id="{98D9D2A7-1DAE-4A44-A4DE-87A8DD849AD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27" name="直線コネクタ 326">
          <a:extLst>
            <a:ext uri="{FF2B5EF4-FFF2-40B4-BE49-F238E27FC236}">
              <a16:creationId xmlns:a16="http://schemas.microsoft.com/office/drawing/2014/main" id="{B9DC2191-A13B-4510-9080-C60E270B37FE}"/>
            </a:ext>
          </a:extLst>
        </xdr:cNvPr>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28" name="【一般廃棄物処理施設】&#10;有形固定資産減価償却率最小値テキスト">
          <a:extLst>
            <a:ext uri="{FF2B5EF4-FFF2-40B4-BE49-F238E27FC236}">
              <a16:creationId xmlns:a16="http://schemas.microsoft.com/office/drawing/2014/main" id="{59EA77BD-1BD5-463C-969C-2D4C6FB878B1}"/>
            </a:ext>
          </a:extLst>
        </xdr:cNvPr>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29" name="直線コネクタ 328">
          <a:extLst>
            <a:ext uri="{FF2B5EF4-FFF2-40B4-BE49-F238E27FC236}">
              <a16:creationId xmlns:a16="http://schemas.microsoft.com/office/drawing/2014/main" id="{6A02BF8A-9F71-4742-88B5-1F9D8178E433}"/>
            </a:ext>
          </a:extLst>
        </xdr:cNvPr>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30" name="【一般廃棄物処理施設】&#10;有形固定資産減価償却率最大値テキスト">
          <a:extLst>
            <a:ext uri="{FF2B5EF4-FFF2-40B4-BE49-F238E27FC236}">
              <a16:creationId xmlns:a16="http://schemas.microsoft.com/office/drawing/2014/main" id="{B4C730AD-8E91-48DE-80DE-4AD1D919AC3B}"/>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31" name="直線コネクタ 330">
          <a:extLst>
            <a:ext uri="{FF2B5EF4-FFF2-40B4-BE49-F238E27FC236}">
              <a16:creationId xmlns:a16="http://schemas.microsoft.com/office/drawing/2014/main" id="{5C05694B-23F2-4411-919A-F588C07278FA}"/>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32" name="【一般廃棄物処理施設】&#10;有形固定資産減価償却率平均値テキスト">
          <a:extLst>
            <a:ext uri="{FF2B5EF4-FFF2-40B4-BE49-F238E27FC236}">
              <a16:creationId xmlns:a16="http://schemas.microsoft.com/office/drawing/2014/main" id="{133A2B28-B9F3-470A-9072-EE8AF203202E}"/>
            </a:ext>
          </a:extLst>
        </xdr:cNvPr>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33" name="フローチャート: 判断 332">
          <a:extLst>
            <a:ext uri="{FF2B5EF4-FFF2-40B4-BE49-F238E27FC236}">
              <a16:creationId xmlns:a16="http://schemas.microsoft.com/office/drawing/2014/main" id="{22C3B265-EA26-4BD0-A0D5-6C0F57AFCBFA}"/>
            </a:ext>
          </a:extLst>
        </xdr:cNvPr>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34" name="フローチャート: 判断 333">
          <a:extLst>
            <a:ext uri="{FF2B5EF4-FFF2-40B4-BE49-F238E27FC236}">
              <a16:creationId xmlns:a16="http://schemas.microsoft.com/office/drawing/2014/main" id="{CA3A080F-E80B-44D6-8ED1-BACD581F7EDE}"/>
            </a:ext>
          </a:extLst>
        </xdr:cNvPr>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335" name="n_1aveValue【一般廃棄物処理施設】&#10;有形固定資産減価償却率">
          <a:extLst>
            <a:ext uri="{FF2B5EF4-FFF2-40B4-BE49-F238E27FC236}">
              <a16:creationId xmlns:a16="http://schemas.microsoft.com/office/drawing/2014/main" id="{E55B73DC-E777-4671-A4E9-92F5C5BD8468}"/>
            </a:ext>
          </a:extLst>
        </xdr:cNvPr>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336" name="フローチャート: 判断 335">
          <a:extLst>
            <a:ext uri="{FF2B5EF4-FFF2-40B4-BE49-F238E27FC236}">
              <a16:creationId xmlns:a16="http://schemas.microsoft.com/office/drawing/2014/main" id="{CFC3C3B6-6E0F-4CE9-9298-7FC664F6E442}"/>
            </a:ext>
          </a:extLst>
        </xdr:cNvPr>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337" name="n_2aveValue【一般廃棄物処理施設】&#10;有形固定資産減価償却率">
          <a:extLst>
            <a:ext uri="{FF2B5EF4-FFF2-40B4-BE49-F238E27FC236}">
              <a16:creationId xmlns:a16="http://schemas.microsoft.com/office/drawing/2014/main" id="{817E6141-7BD9-4DD1-8FD9-E21450C0FF27}"/>
            </a:ext>
          </a:extLst>
        </xdr:cNvPr>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55422067-7439-44E5-BC88-B995A20F7EE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E0314200-DE2A-497B-8DE0-E7F8120BC44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0" name="テキスト ボックス 339">
          <a:extLst>
            <a:ext uri="{FF2B5EF4-FFF2-40B4-BE49-F238E27FC236}">
              <a16:creationId xmlns:a16="http://schemas.microsoft.com/office/drawing/2014/main" id="{8D7BC603-A1AC-4DBB-A084-73982612B2E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6833E77E-E3B8-4923-B3EF-FD92BBF9573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75B7C64E-E32E-48BF-B27F-AA8C36F3BD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343" name="楕円 342">
          <a:extLst>
            <a:ext uri="{FF2B5EF4-FFF2-40B4-BE49-F238E27FC236}">
              <a16:creationId xmlns:a16="http://schemas.microsoft.com/office/drawing/2014/main" id="{5358E3C0-8145-4CEC-93C9-AE1C59449E16}"/>
            </a:ext>
          </a:extLst>
        </xdr:cNvPr>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133985</xdr:rowOff>
    </xdr:from>
    <xdr:to>
      <xdr:col>76</xdr:col>
      <xdr:colOff>165100</xdr:colOff>
      <xdr:row>39</xdr:row>
      <xdr:rowOff>64135</xdr:rowOff>
    </xdr:to>
    <xdr:sp macro="" textlink="">
      <xdr:nvSpPr>
        <xdr:cNvPr id="344" name="楕円 343">
          <a:extLst>
            <a:ext uri="{FF2B5EF4-FFF2-40B4-BE49-F238E27FC236}">
              <a16:creationId xmlns:a16="http://schemas.microsoft.com/office/drawing/2014/main" id="{503940CB-F5BE-4E35-A743-287700029CA5}"/>
            </a:ext>
          </a:extLst>
        </xdr:cNvPr>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123825</xdr:rowOff>
    </xdr:from>
    <xdr:to>
      <xdr:col>81</xdr:col>
      <xdr:colOff>50800</xdr:colOff>
      <xdr:row>39</xdr:row>
      <xdr:rowOff>13335</xdr:rowOff>
    </xdr:to>
    <xdr:cxnSp macro="">
      <xdr:nvCxnSpPr>
        <xdr:cNvPr id="345" name="直線コネクタ 344">
          <a:extLst>
            <a:ext uri="{FF2B5EF4-FFF2-40B4-BE49-F238E27FC236}">
              <a16:creationId xmlns:a16="http://schemas.microsoft.com/office/drawing/2014/main" id="{6785C104-58C0-481E-A23B-110A1F011914}"/>
            </a:ext>
          </a:extLst>
        </xdr:cNvPr>
        <xdr:cNvCxnSpPr/>
      </xdr:nvCxnSpPr>
      <xdr:spPr>
        <a:xfrm flipV="1">
          <a:off x="14592300" y="66389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165752</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9DC1119B-7275-4757-8AF2-2BF4FBA81822}"/>
            </a:ext>
          </a:extLst>
        </xdr:cNvPr>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2A1E7A72-1895-4FD3-B728-1CAD6249D7B5}"/>
            </a:ext>
          </a:extLst>
        </xdr:cNvPr>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a:extLst>
            <a:ext uri="{FF2B5EF4-FFF2-40B4-BE49-F238E27FC236}">
              <a16:creationId xmlns:a16="http://schemas.microsoft.com/office/drawing/2014/main" id="{7889F25A-4952-47EA-AF93-009000E4A28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a:extLst>
            <a:ext uri="{FF2B5EF4-FFF2-40B4-BE49-F238E27FC236}">
              <a16:creationId xmlns:a16="http://schemas.microsoft.com/office/drawing/2014/main" id="{1DCE2AED-5DA5-49CB-963F-0B890257E1A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a:extLst>
            <a:ext uri="{FF2B5EF4-FFF2-40B4-BE49-F238E27FC236}">
              <a16:creationId xmlns:a16="http://schemas.microsoft.com/office/drawing/2014/main" id="{48FB48FD-A7E5-4793-8ABA-6E227405E8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a:extLst>
            <a:ext uri="{FF2B5EF4-FFF2-40B4-BE49-F238E27FC236}">
              <a16:creationId xmlns:a16="http://schemas.microsoft.com/office/drawing/2014/main" id="{293BBDB5-CB5A-4E1A-A215-4269ADC687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a:extLst>
            <a:ext uri="{FF2B5EF4-FFF2-40B4-BE49-F238E27FC236}">
              <a16:creationId xmlns:a16="http://schemas.microsoft.com/office/drawing/2014/main" id="{02F2CC65-0D7B-4610-B8B6-F747D263D7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a:extLst>
            <a:ext uri="{FF2B5EF4-FFF2-40B4-BE49-F238E27FC236}">
              <a16:creationId xmlns:a16="http://schemas.microsoft.com/office/drawing/2014/main" id="{1783949F-5517-4741-9600-B5786C77A2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a:extLst>
            <a:ext uri="{FF2B5EF4-FFF2-40B4-BE49-F238E27FC236}">
              <a16:creationId xmlns:a16="http://schemas.microsoft.com/office/drawing/2014/main" id="{DEAF22C1-4BD1-4947-8138-540304B6EC0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a:extLst>
            <a:ext uri="{FF2B5EF4-FFF2-40B4-BE49-F238E27FC236}">
              <a16:creationId xmlns:a16="http://schemas.microsoft.com/office/drawing/2014/main" id="{BF1018A7-A218-4345-955C-276CB57DB5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a:extLst>
            <a:ext uri="{FF2B5EF4-FFF2-40B4-BE49-F238E27FC236}">
              <a16:creationId xmlns:a16="http://schemas.microsoft.com/office/drawing/2014/main" id="{838607A6-3A4D-494E-851B-1B564E2B404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a:extLst>
            <a:ext uri="{FF2B5EF4-FFF2-40B4-BE49-F238E27FC236}">
              <a16:creationId xmlns:a16="http://schemas.microsoft.com/office/drawing/2014/main" id="{FA0647BC-0C86-404B-A0A6-890A975D22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8" name="直線コネクタ 357">
          <a:extLst>
            <a:ext uri="{FF2B5EF4-FFF2-40B4-BE49-F238E27FC236}">
              <a16:creationId xmlns:a16="http://schemas.microsoft.com/office/drawing/2014/main" id="{6D8586BC-1EB4-4436-85EC-9C301F28D1F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9" name="テキスト ボックス 358">
          <a:extLst>
            <a:ext uri="{FF2B5EF4-FFF2-40B4-BE49-F238E27FC236}">
              <a16:creationId xmlns:a16="http://schemas.microsoft.com/office/drawing/2014/main" id="{923ACC9A-4C42-4625-A259-2A43290D92F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0" name="直線コネクタ 359">
          <a:extLst>
            <a:ext uri="{FF2B5EF4-FFF2-40B4-BE49-F238E27FC236}">
              <a16:creationId xmlns:a16="http://schemas.microsoft.com/office/drawing/2014/main" id="{920B59B2-92E0-45B3-BDEB-2FA4E616B86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1" name="テキスト ボックス 360">
          <a:extLst>
            <a:ext uri="{FF2B5EF4-FFF2-40B4-BE49-F238E27FC236}">
              <a16:creationId xmlns:a16="http://schemas.microsoft.com/office/drawing/2014/main" id="{7C402D71-B5EF-4C74-8413-C85F810DB49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2" name="直線コネクタ 361">
          <a:extLst>
            <a:ext uri="{FF2B5EF4-FFF2-40B4-BE49-F238E27FC236}">
              <a16:creationId xmlns:a16="http://schemas.microsoft.com/office/drawing/2014/main" id="{060EF7CE-ACD6-4899-8EDF-1DE009CCD30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3" name="テキスト ボックス 362">
          <a:extLst>
            <a:ext uri="{FF2B5EF4-FFF2-40B4-BE49-F238E27FC236}">
              <a16:creationId xmlns:a16="http://schemas.microsoft.com/office/drawing/2014/main" id="{6B339599-0CF9-4BBD-9188-EC71674BE1A2}"/>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4" name="直線コネクタ 363">
          <a:extLst>
            <a:ext uri="{FF2B5EF4-FFF2-40B4-BE49-F238E27FC236}">
              <a16:creationId xmlns:a16="http://schemas.microsoft.com/office/drawing/2014/main" id="{F52B7566-F1A2-41EB-9056-D647CACF15D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5" name="テキスト ボックス 364">
          <a:extLst>
            <a:ext uri="{FF2B5EF4-FFF2-40B4-BE49-F238E27FC236}">
              <a16:creationId xmlns:a16="http://schemas.microsoft.com/office/drawing/2014/main" id="{96DC3D65-AB95-49CB-9097-B5FED9088DF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6" name="直線コネクタ 365">
          <a:extLst>
            <a:ext uri="{FF2B5EF4-FFF2-40B4-BE49-F238E27FC236}">
              <a16:creationId xmlns:a16="http://schemas.microsoft.com/office/drawing/2014/main" id="{96984451-ADF9-4E7F-8877-BCC473EA1B5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7" name="テキスト ボックス 366">
          <a:extLst>
            <a:ext uri="{FF2B5EF4-FFF2-40B4-BE49-F238E27FC236}">
              <a16:creationId xmlns:a16="http://schemas.microsoft.com/office/drawing/2014/main" id="{3D8F97F2-C8A3-43C4-B1A9-CE5F6609EB7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8" name="直線コネクタ 367">
          <a:extLst>
            <a:ext uri="{FF2B5EF4-FFF2-40B4-BE49-F238E27FC236}">
              <a16:creationId xmlns:a16="http://schemas.microsoft.com/office/drawing/2014/main" id="{95BB2BCE-41EF-4E40-AC73-369B1E030FC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9" name="テキスト ボックス 368">
          <a:extLst>
            <a:ext uri="{FF2B5EF4-FFF2-40B4-BE49-F238E27FC236}">
              <a16:creationId xmlns:a16="http://schemas.microsoft.com/office/drawing/2014/main" id="{9DD38BEA-65BA-46B7-9BE2-7BC672AC35A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CF3CB51F-89A7-4A5E-BF75-0A79E7E527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3A3CBD98-96C8-40B9-B965-3FB89F5DFB8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62D0C902-D3EC-4A09-B939-2A36264656B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73" name="直線コネクタ 372">
          <a:extLst>
            <a:ext uri="{FF2B5EF4-FFF2-40B4-BE49-F238E27FC236}">
              <a16:creationId xmlns:a16="http://schemas.microsoft.com/office/drawing/2014/main" id="{E847B8A4-30A9-4A47-83AD-3992AB0B6E32}"/>
            </a:ext>
          </a:extLst>
        </xdr:cNvPr>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74" name="【一般廃棄物処理施設】&#10;一人当たり有形固定資産（償却資産）額最小値テキスト">
          <a:extLst>
            <a:ext uri="{FF2B5EF4-FFF2-40B4-BE49-F238E27FC236}">
              <a16:creationId xmlns:a16="http://schemas.microsoft.com/office/drawing/2014/main" id="{4BA80DDA-8CB4-4B95-8B8F-307F80631DC0}"/>
            </a:ext>
          </a:extLst>
        </xdr:cNvPr>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75" name="直線コネクタ 374">
          <a:extLst>
            <a:ext uri="{FF2B5EF4-FFF2-40B4-BE49-F238E27FC236}">
              <a16:creationId xmlns:a16="http://schemas.microsoft.com/office/drawing/2014/main" id="{18EE7D60-5467-428D-9B50-0DB78262E6BC}"/>
            </a:ext>
          </a:extLst>
        </xdr:cNvPr>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76" name="【一般廃棄物処理施設】&#10;一人当たり有形固定資産（償却資産）額最大値テキスト">
          <a:extLst>
            <a:ext uri="{FF2B5EF4-FFF2-40B4-BE49-F238E27FC236}">
              <a16:creationId xmlns:a16="http://schemas.microsoft.com/office/drawing/2014/main" id="{CA2255C8-04B5-4FEB-978B-92598425E8E3}"/>
            </a:ext>
          </a:extLst>
        </xdr:cNvPr>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77" name="直線コネクタ 376">
          <a:extLst>
            <a:ext uri="{FF2B5EF4-FFF2-40B4-BE49-F238E27FC236}">
              <a16:creationId xmlns:a16="http://schemas.microsoft.com/office/drawing/2014/main" id="{2C363673-2F6D-46C9-AF6A-1EBDBBA1B02E}"/>
            </a:ext>
          </a:extLst>
        </xdr:cNvPr>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04E207A4-3CF1-472C-8E6A-3179576E122B}"/>
            </a:ext>
          </a:extLst>
        </xdr:cNvPr>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79" name="フローチャート: 判断 378">
          <a:extLst>
            <a:ext uri="{FF2B5EF4-FFF2-40B4-BE49-F238E27FC236}">
              <a16:creationId xmlns:a16="http://schemas.microsoft.com/office/drawing/2014/main" id="{D1EC7B84-CE5D-4F3C-9E19-224E4AE3A5FE}"/>
            </a:ext>
          </a:extLst>
        </xdr:cNvPr>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80" name="フローチャート: 判断 379">
          <a:extLst>
            <a:ext uri="{FF2B5EF4-FFF2-40B4-BE49-F238E27FC236}">
              <a16:creationId xmlns:a16="http://schemas.microsoft.com/office/drawing/2014/main" id="{7FE6B8BD-141D-4817-8981-B594FBF58FC4}"/>
            </a:ext>
          </a:extLst>
        </xdr:cNvPr>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81" name="n_1aveValue【一般廃棄物処理施設】&#10;一人当たり有形固定資産（償却資産）額">
          <a:extLst>
            <a:ext uri="{FF2B5EF4-FFF2-40B4-BE49-F238E27FC236}">
              <a16:creationId xmlns:a16="http://schemas.microsoft.com/office/drawing/2014/main" id="{BB0E7A89-C3AF-4BBB-A188-F27C250FB92A}"/>
            </a:ext>
          </a:extLst>
        </xdr:cNvPr>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82" name="フローチャート: 判断 381">
          <a:extLst>
            <a:ext uri="{FF2B5EF4-FFF2-40B4-BE49-F238E27FC236}">
              <a16:creationId xmlns:a16="http://schemas.microsoft.com/office/drawing/2014/main" id="{09027DE0-7305-4E17-A00C-119E26862FFB}"/>
            </a:ext>
          </a:extLst>
        </xdr:cNvPr>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83" name="n_2aveValue【一般廃棄物処理施設】&#10;一人当たり有形固定資産（償却資産）額">
          <a:extLst>
            <a:ext uri="{FF2B5EF4-FFF2-40B4-BE49-F238E27FC236}">
              <a16:creationId xmlns:a16="http://schemas.microsoft.com/office/drawing/2014/main" id="{0869C389-0CFB-4F3D-BEDD-E78E51DA9E28}"/>
            </a:ext>
          </a:extLst>
        </xdr:cNvPr>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9EB93F0E-A3DD-467C-BC3C-10F64BE935E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5428A165-A747-41EE-86F3-BC55E1F0C0D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E4EF2DA0-3C0E-4D5C-937B-AEC3FEFE61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E8A14B4B-C3BC-40EE-94F5-E99B0FA7C88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800F65C6-F0E0-4757-A190-CA9BAA32799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41095</xdr:rowOff>
    </xdr:from>
    <xdr:to>
      <xdr:col>112</xdr:col>
      <xdr:colOff>38100</xdr:colOff>
      <xdr:row>42</xdr:row>
      <xdr:rowOff>142695</xdr:rowOff>
    </xdr:to>
    <xdr:sp macro="" textlink="">
      <xdr:nvSpPr>
        <xdr:cNvPr id="389" name="楕円 388">
          <a:extLst>
            <a:ext uri="{FF2B5EF4-FFF2-40B4-BE49-F238E27FC236}">
              <a16:creationId xmlns:a16="http://schemas.microsoft.com/office/drawing/2014/main" id="{5E6F48DA-091E-4569-8D06-C1541308E0F6}"/>
            </a:ext>
          </a:extLst>
        </xdr:cNvPr>
        <xdr:cNvSpPr/>
      </xdr:nvSpPr>
      <xdr:spPr>
        <a:xfrm>
          <a:off x="21272500" y="72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29867</xdr:rowOff>
    </xdr:from>
    <xdr:to>
      <xdr:col>107</xdr:col>
      <xdr:colOff>101600</xdr:colOff>
      <xdr:row>41</xdr:row>
      <xdr:rowOff>131467</xdr:rowOff>
    </xdr:to>
    <xdr:sp macro="" textlink="">
      <xdr:nvSpPr>
        <xdr:cNvPr id="390" name="楕円 389">
          <a:extLst>
            <a:ext uri="{FF2B5EF4-FFF2-40B4-BE49-F238E27FC236}">
              <a16:creationId xmlns:a16="http://schemas.microsoft.com/office/drawing/2014/main" id="{169D9CA7-2D81-4035-A645-DF88754754DA}"/>
            </a:ext>
          </a:extLst>
        </xdr:cNvPr>
        <xdr:cNvSpPr/>
      </xdr:nvSpPr>
      <xdr:spPr>
        <a:xfrm>
          <a:off x="20383500" y="705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80667</xdr:rowOff>
    </xdr:from>
    <xdr:to>
      <xdr:col>111</xdr:col>
      <xdr:colOff>177800</xdr:colOff>
      <xdr:row>42</xdr:row>
      <xdr:rowOff>91895</xdr:rowOff>
    </xdr:to>
    <xdr:cxnSp macro="">
      <xdr:nvCxnSpPr>
        <xdr:cNvPr id="391" name="直線コネクタ 390">
          <a:extLst>
            <a:ext uri="{FF2B5EF4-FFF2-40B4-BE49-F238E27FC236}">
              <a16:creationId xmlns:a16="http://schemas.microsoft.com/office/drawing/2014/main" id="{E0F2CB5E-8D39-45FF-9082-28D911595053}"/>
            </a:ext>
          </a:extLst>
        </xdr:cNvPr>
        <xdr:cNvCxnSpPr/>
      </xdr:nvCxnSpPr>
      <xdr:spPr>
        <a:xfrm>
          <a:off x="20434300" y="7110117"/>
          <a:ext cx="889000" cy="18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166317</xdr:colOff>
      <xdr:row>42</xdr:row>
      <xdr:rowOff>133822</xdr:rowOff>
    </xdr:from>
    <xdr:ext cx="378565" cy="259045"/>
    <xdr:sp macro="" textlink="">
      <xdr:nvSpPr>
        <xdr:cNvPr id="392" name="n_1mainValue【一般廃棄物処理施設】&#10;一人当たり有形固定資産（償却資産）額">
          <a:extLst>
            <a:ext uri="{FF2B5EF4-FFF2-40B4-BE49-F238E27FC236}">
              <a16:creationId xmlns:a16="http://schemas.microsoft.com/office/drawing/2014/main" id="{329EE6DC-7C1B-4F31-8E98-E4D8609DB6FE}"/>
            </a:ext>
          </a:extLst>
        </xdr:cNvPr>
        <xdr:cNvSpPr txBox="1"/>
      </xdr:nvSpPr>
      <xdr:spPr>
        <a:xfrm>
          <a:off x="21121317" y="733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122594</xdr:rowOff>
    </xdr:from>
    <xdr:ext cx="599010" cy="259045"/>
    <xdr:sp macro="" textlink="">
      <xdr:nvSpPr>
        <xdr:cNvPr id="393" name="n_2mainValue【一般廃棄物処理施設】&#10;一人当たり有形固定資産（償却資産）額">
          <a:extLst>
            <a:ext uri="{FF2B5EF4-FFF2-40B4-BE49-F238E27FC236}">
              <a16:creationId xmlns:a16="http://schemas.microsoft.com/office/drawing/2014/main" id="{D48832FF-3641-4F15-8B77-1899659B90A4}"/>
            </a:ext>
          </a:extLst>
        </xdr:cNvPr>
        <xdr:cNvSpPr txBox="1"/>
      </xdr:nvSpPr>
      <xdr:spPr>
        <a:xfrm>
          <a:off x="20134795" y="715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a:extLst>
            <a:ext uri="{FF2B5EF4-FFF2-40B4-BE49-F238E27FC236}">
              <a16:creationId xmlns:a16="http://schemas.microsoft.com/office/drawing/2014/main" id="{378F387E-C4F4-4046-9707-E2D3350A527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a:extLst>
            <a:ext uri="{FF2B5EF4-FFF2-40B4-BE49-F238E27FC236}">
              <a16:creationId xmlns:a16="http://schemas.microsoft.com/office/drawing/2014/main" id="{75B0CC33-9FD6-418E-8C4C-E235B344C7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a:extLst>
            <a:ext uri="{FF2B5EF4-FFF2-40B4-BE49-F238E27FC236}">
              <a16:creationId xmlns:a16="http://schemas.microsoft.com/office/drawing/2014/main" id="{6AC5CD71-964A-4600-A15F-626EEE8379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a:extLst>
            <a:ext uri="{FF2B5EF4-FFF2-40B4-BE49-F238E27FC236}">
              <a16:creationId xmlns:a16="http://schemas.microsoft.com/office/drawing/2014/main" id="{AC8D7B7F-3356-4780-AF93-28730728D6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a:extLst>
            <a:ext uri="{FF2B5EF4-FFF2-40B4-BE49-F238E27FC236}">
              <a16:creationId xmlns:a16="http://schemas.microsoft.com/office/drawing/2014/main" id="{FA0D4390-3992-4CE8-91CC-7489B1F0914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a:extLst>
            <a:ext uri="{FF2B5EF4-FFF2-40B4-BE49-F238E27FC236}">
              <a16:creationId xmlns:a16="http://schemas.microsoft.com/office/drawing/2014/main" id="{9AE9783C-E4C7-4B6A-8468-938ADA90C1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a:extLst>
            <a:ext uri="{FF2B5EF4-FFF2-40B4-BE49-F238E27FC236}">
              <a16:creationId xmlns:a16="http://schemas.microsoft.com/office/drawing/2014/main" id="{C88C1FF0-A325-4C45-932A-938F9F8C5B8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a:extLst>
            <a:ext uri="{FF2B5EF4-FFF2-40B4-BE49-F238E27FC236}">
              <a16:creationId xmlns:a16="http://schemas.microsoft.com/office/drawing/2014/main" id="{89B2ABFA-0831-4A1F-AAAA-6A6C1937138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2" name="正方形/長方形 401">
          <a:extLst>
            <a:ext uri="{FF2B5EF4-FFF2-40B4-BE49-F238E27FC236}">
              <a16:creationId xmlns:a16="http://schemas.microsoft.com/office/drawing/2014/main" id="{1768E4A6-BB17-46D1-BB67-C53AD7B73B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3" name="正方形/長方形 402">
          <a:extLst>
            <a:ext uri="{FF2B5EF4-FFF2-40B4-BE49-F238E27FC236}">
              <a16:creationId xmlns:a16="http://schemas.microsoft.com/office/drawing/2014/main" id="{94F0B81E-FA1C-4E1D-8D3D-E0E66850D5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4" name="正方形/長方形 403">
          <a:extLst>
            <a:ext uri="{FF2B5EF4-FFF2-40B4-BE49-F238E27FC236}">
              <a16:creationId xmlns:a16="http://schemas.microsoft.com/office/drawing/2014/main" id="{8F69EF0C-C7B3-4CA1-A14A-0BCB50A6638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5" name="正方形/長方形 404">
          <a:extLst>
            <a:ext uri="{FF2B5EF4-FFF2-40B4-BE49-F238E27FC236}">
              <a16:creationId xmlns:a16="http://schemas.microsoft.com/office/drawing/2014/main" id="{87CCB53C-E8AA-4F23-B1E2-8EDE334AE8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6" name="正方形/長方形 405">
          <a:extLst>
            <a:ext uri="{FF2B5EF4-FFF2-40B4-BE49-F238E27FC236}">
              <a16:creationId xmlns:a16="http://schemas.microsoft.com/office/drawing/2014/main" id="{948FF412-E86A-428B-AB0A-5F505230FC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7" name="正方形/長方形 406">
          <a:extLst>
            <a:ext uri="{FF2B5EF4-FFF2-40B4-BE49-F238E27FC236}">
              <a16:creationId xmlns:a16="http://schemas.microsoft.com/office/drawing/2014/main" id="{FBC1B872-CABE-4444-80B5-7C5D8E25226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8" name="正方形/長方形 407">
          <a:extLst>
            <a:ext uri="{FF2B5EF4-FFF2-40B4-BE49-F238E27FC236}">
              <a16:creationId xmlns:a16="http://schemas.microsoft.com/office/drawing/2014/main" id="{05CAFF8A-859D-47A0-87E1-B4FCB363BE4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9" name="正方形/長方形 408">
          <a:extLst>
            <a:ext uri="{FF2B5EF4-FFF2-40B4-BE49-F238E27FC236}">
              <a16:creationId xmlns:a16="http://schemas.microsoft.com/office/drawing/2014/main" id="{1538FFF1-6618-4031-99EF-F0B8F4E84D0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0" name="正方形/長方形 409">
          <a:extLst>
            <a:ext uri="{FF2B5EF4-FFF2-40B4-BE49-F238E27FC236}">
              <a16:creationId xmlns:a16="http://schemas.microsoft.com/office/drawing/2014/main" id="{7B2F8E0E-0B8E-4C2D-AD24-C0EFB3B3FD0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1" name="正方形/長方形 410">
          <a:extLst>
            <a:ext uri="{FF2B5EF4-FFF2-40B4-BE49-F238E27FC236}">
              <a16:creationId xmlns:a16="http://schemas.microsoft.com/office/drawing/2014/main" id="{DB4AD84D-3CCB-42D7-A14F-A99A3A746A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2" name="正方形/長方形 411">
          <a:extLst>
            <a:ext uri="{FF2B5EF4-FFF2-40B4-BE49-F238E27FC236}">
              <a16:creationId xmlns:a16="http://schemas.microsoft.com/office/drawing/2014/main" id="{B43A3BD7-E398-4650-8292-5B94AC40E0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3" name="正方形/長方形 412">
          <a:extLst>
            <a:ext uri="{FF2B5EF4-FFF2-40B4-BE49-F238E27FC236}">
              <a16:creationId xmlns:a16="http://schemas.microsoft.com/office/drawing/2014/main" id="{86D46AEB-D6F2-4E0E-9D37-539583A21D6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4" name="正方形/長方形 413">
          <a:extLst>
            <a:ext uri="{FF2B5EF4-FFF2-40B4-BE49-F238E27FC236}">
              <a16:creationId xmlns:a16="http://schemas.microsoft.com/office/drawing/2014/main" id="{08AB51FA-48BE-4EA8-89DB-5359D3FAD62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5" name="正方形/長方形 414">
          <a:extLst>
            <a:ext uri="{FF2B5EF4-FFF2-40B4-BE49-F238E27FC236}">
              <a16:creationId xmlns:a16="http://schemas.microsoft.com/office/drawing/2014/main" id="{D443E857-AFAF-4E7A-AA10-99EB028B00E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6" name="正方形/長方形 415">
          <a:extLst>
            <a:ext uri="{FF2B5EF4-FFF2-40B4-BE49-F238E27FC236}">
              <a16:creationId xmlns:a16="http://schemas.microsoft.com/office/drawing/2014/main" id="{FAEAE7CE-9353-4FF8-9EC5-262B8C51A68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7" name="正方形/長方形 416">
          <a:extLst>
            <a:ext uri="{FF2B5EF4-FFF2-40B4-BE49-F238E27FC236}">
              <a16:creationId xmlns:a16="http://schemas.microsoft.com/office/drawing/2014/main" id="{85531FF3-143E-4E5F-8B72-CAEC6651FE8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8" name="正方形/長方形 417">
          <a:extLst>
            <a:ext uri="{FF2B5EF4-FFF2-40B4-BE49-F238E27FC236}">
              <a16:creationId xmlns:a16="http://schemas.microsoft.com/office/drawing/2014/main" id="{F77F5FA8-35B5-4BAC-B52C-33ACED853C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9" name="正方形/長方形 418">
          <a:extLst>
            <a:ext uri="{FF2B5EF4-FFF2-40B4-BE49-F238E27FC236}">
              <a16:creationId xmlns:a16="http://schemas.microsoft.com/office/drawing/2014/main" id="{226114C8-97CB-4149-9DDD-E1C9792719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0" name="正方形/長方形 419">
          <a:extLst>
            <a:ext uri="{FF2B5EF4-FFF2-40B4-BE49-F238E27FC236}">
              <a16:creationId xmlns:a16="http://schemas.microsoft.com/office/drawing/2014/main" id="{2ECD507E-3B29-412C-9188-4ACED5DF863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1" name="正方形/長方形 420">
          <a:extLst>
            <a:ext uri="{FF2B5EF4-FFF2-40B4-BE49-F238E27FC236}">
              <a16:creationId xmlns:a16="http://schemas.microsoft.com/office/drawing/2014/main" id="{0A7C10D9-351F-4BA9-AD15-CD516F1BAA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2" name="正方形/長方形 421">
          <a:extLst>
            <a:ext uri="{FF2B5EF4-FFF2-40B4-BE49-F238E27FC236}">
              <a16:creationId xmlns:a16="http://schemas.microsoft.com/office/drawing/2014/main" id="{1B87D2BA-38C7-4FCB-9A8B-6EE3EDEE06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3" name="正方形/長方形 422">
          <a:extLst>
            <a:ext uri="{FF2B5EF4-FFF2-40B4-BE49-F238E27FC236}">
              <a16:creationId xmlns:a16="http://schemas.microsoft.com/office/drawing/2014/main" id="{782455B0-81FA-49CD-87BF-C7E267A632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4" name="正方形/長方形 423">
          <a:extLst>
            <a:ext uri="{FF2B5EF4-FFF2-40B4-BE49-F238E27FC236}">
              <a16:creationId xmlns:a16="http://schemas.microsoft.com/office/drawing/2014/main" id="{6C6927F5-2519-485F-9ECF-258A0A8BBC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5" name="正方形/長方形 424">
          <a:extLst>
            <a:ext uri="{FF2B5EF4-FFF2-40B4-BE49-F238E27FC236}">
              <a16:creationId xmlns:a16="http://schemas.microsoft.com/office/drawing/2014/main" id="{38308770-1B10-41BB-9D6D-7E1E69E6E90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6" name="正方形/長方形 425">
          <a:extLst>
            <a:ext uri="{FF2B5EF4-FFF2-40B4-BE49-F238E27FC236}">
              <a16:creationId xmlns:a16="http://schemas.microsoft.com/office/drawing/2014/main" id="{34138FFA-6744-4572-A00C-D46F3F9400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7" name="正方形/長方形 426">
          <a:extLst>
            <a:ext uri="{FF2B5EF4-FFF2-40B4-BE49-F238E27FC236}">
              <a16:creationId xmlns:a16="http://schemas.microsoft.com/office/drawing/2014/main" id="{F5243B47-B39C-47FD-B98F-84EAFEAB8C0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8" name="正方形/長方形 427">
          <a:extLst>
            <a:ext uri="{FF2B5EF4-FFF2-40B4-BE49-F238E27FC236}">
              <a16:creationId xmlns:a16="http://schemas.microsoft.com/office/drawing/2014/main" id="{D61FB142-BC14-41E7-8E32-D117BC1E24F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9" name="正方形/長方形 428">
          <a:extLst>
            <a:ext uri="{FF2B5EF4-FFF2-40B4-BE49-F238E27FC236}">
              <a16:creationId xmlns:a16="http://schemas.microsoft.com/office/drawing/2014/main" id="{7658EA60-C04A-4372-9898-6F6B1532E3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0" name="正方形/長方形 429">
          <a:extLst>
            <a:ext uri="{FF2B5EF4-FFF2-40B4-BE49-F238E27FC236}">
              <a16:creationId xmlns:a16="http://schemas.microsoft.com/office/drawing/2014/main" id="{C0B806D8-BEB0-4EB8-9DD4-8218709E5A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1" name="正方形/長方形 430">
          <a:extLst>
            <a:ext uri="{FF2B5EF4-FFF2-40B4-BE49-F238E27FC236}">
              <a16:creationId xmlns:a16="http://schemas.microsoft.com/office/drawing/2014/main" id="{34CC6657-01E2-492F-BE6C-DA70F1FC71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2" name="正方形/長方形 431">
          <a:extLst>
            <a:ext uri="{FF2B5EF4-FFF2-40B4-BE49-F238E27FC236}">
              <a16:creationId xmlns:a16="http://schemas.microsoft.com/office/drawing/2014/main" id="{FFE76E51-AB4D-4FE1-9F0F-68B7DF2AEC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3" name="正方形/長方形 432">
          <a:extLst>
            <a:ext uri="{FF2B5EF4-FFF2-40B4-BE49-F238E27FC236}">
              <a16:creationId xmlns:a16="http://schemas.microsoft.com/office/drawing/2014/main" id="{53CB2B49-0714-4BE0-8504-4F1407A21F8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4" name="テキスト ボックス 433">
          <a:extLst>
            <a:ext uri="{FF2B5EF4-FFF2-40B4-BE49-F238E27FC236}">
              <a16:creationId xmlns:a16="http://schemas.microsoft.com/office/drawing/2014/main" id="{08FF5A55-71EE-4CB2-8A91-BF3684BA32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5" name="直線コネクタ 434">
          <a:extLst>
            <a:ext uri="{FF2B5EF4-FFF2-40B4-BE49-F238E27FC236}">
              <a16:creationId xmlns:a16="http://schemas.microsoft.com/office/drawing/2014/main" id="{512046B3-CEC3-413D-A1D5-A65CDDF572F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36" name="テキスト ボックス 435">
          <a:extLst>
            <a:ext uri="{FF2B5EF4-FFF2-40B4-BE49-F238E27FC236}">
              <a16:creationId xmlns:a16="http://schemas.microsoft.com/office/drawing/2014/main" id="{0458EA57-80D1-498C-9F61-1A0A24E1983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37" name="直線コネクタ 436">
          <a:extLst>
            <a:ext uri="{FF2B5EF4-FFF2-40B4-BE49-F238E27FC236}">
              <a16:creationId xmlns:a16="http://schemas.microsoft.com/office/drawing/2014/main" id="{085C9D99-0BE9-44EA-A595-201C8358C94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38" name="テキスト ボックス 437">
          <a:extLst>
            <a:ext uri="{FF2B5EF4-FFF2-40B4-BE49-F238E27FC236}">
              <a16:creationId xmlns:a16="http://schemas.microsoft.com/office/drawing/2014/main" id="{1BCD5346-0C8A-4850-AE82-338F1090604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9" name="直線コネクタ 438">
          <a:extLst>
            <a:ext uri="{FF2B5EF4-FFF2-40B4-BE49-F238E27FC236}">
              <a16:creationId xmlns:a16="http://schemas.microsoft.com/office/drawing/2014/main" id="{B99B2F4F-A952-496E-AE61-0E6FD8E6E0C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0" name="テキスト ボックス 439">
          <a:extLst>
            <a:ext uri="{FF2B5EF4-FFF2-40B4-BE49-F238E27FC236}">
              <a16:creationId xmlns:a16="http://schemas.microsoft.com/office/drawing/2014/main" id="{7F38F9DF-94FE-4C91-9160-DA3B01AB341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41" name="直線コネクタ 440">
          <a:extLst>
            <a:ext uri="{FF2B5EF4-FFF2-40B4-BE49-F238E27FC236}">
              <a16:creationId xmlns:a16="http://schemas.microsoft.com/office/drawing/2014/main" id="{56A440F9-3525-4D21-985D-729F4E83812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42" name="テキスト ボックス 441">
          <a:extLst>
            <a:ext uri="{FF2B5EF4-FFF2-40B4-BE49-F238E27FC236}">
              <a16:creationId xmlns:a16="http://schemas.microsoft.com/office/drawing/2014/main" id="{D44B43A2-D49F-4A05-A68F-052B1D61616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43" name="直線コネクタ 442">
          <a:extLst>
            <a:ext uri="{FF2B5EF4-FFF2-40B4-BE49-F238E27FC236}">
              <a16:creationId xmlns:a16="http://schemas.microsoft.com/office/drawing/2014/main" id="{B4CA75B6-BF4B-4792-941B-C4B88291AB9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44" name="テキスト ボックス 443">
          <a:extLst>
            <a:ext uri="{FF2B5EF4-FFF2-40B4-BE49-F238E27FC236}">
              <a16:creationId xmlns:a16="http://schemas.microsoft.com/office/drawing/2014/main" id="{F40051FA-0691-4557-BD36-5C2B18412A1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45" name="直線コネクタ 444">
          <a:extLst>
            <a:ext uri="{FF2B5EF4-FFF2-40B4-BE49-F238E27FC236}">
              <a16:creationId xmlns:a16="http://schemas.microsoft.com/office/drawing/2014/main" id="{4FEAED25-1330-4B2C-9B97-58612152B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46" name="テキスト ボックス 445">
          <a:extLst>
            <a:ext uri="{FF2B5EF4-FFF2-40B4-BE49-F238E27FC236}">
              <a16:creationId xmlns:a16="http://schemas.microsoft.com/office/drawing/2014/main" id="{5C627E01-43C7-45B1-B0A0-05A7D6D2A5B9}"/>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7" name="直線コネクタ 446">
          <a:extLst>
            <a:ext uri="{FF2B5EF4-FFF2-40B4-BE49-F238E27FC236}">
              <a16:creationId xmlns:a16="http://schemas.microsoft.com/office/drawing/2014/main" id="{BDED7323-FDDC-4FBC-B3C1-020D55C84D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8" name="テキスト ボックス 447">
          <a:extLst>
            <a:ext uri="{FF2B5EF4-FFF2-40B4-BE49-F238E27FC236}">
              <a16:creationId xmlns:a16="http://schemas.microsoft.com/office/drawing/2014/main" id="{635BF892-3C1B-49EF-A1F2-B8F17AB20F3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9" name="【庁舎】&#10;有形固定資産減価償却率グラフ枠">
          <a:extLst>
            <a:ext uri="{FF2B5EF4-FFF2-40B4-BE49-F238E27FC236}">
              <a16:creationId xmlns:a16="http://schemas.microsoft.com/office/drawing/2014/main" id="{AEC9CBA7-BDD7-4D75-ACDE-0EB810B679C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50" name="直線コネクタ 449">
          <a:extLst>
            <a:ext uri="{FF2B5EF4-FFF2-40B4-BE49-F238E27FC236}">
              <a16:creationId xmlns:a16="http://schemas.microsoft.com/office/drawing/2014/main" id="{C91F922B-8A5C-4721-A1C8-7AE03CAF0F05}"/>
            </a:ext>
          </a:extLst>
        </xdr:cNvPr>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51" name="【庁舎】&#10;有形固定資産減価償却率最小値テキスト">
          <a:extLst>
            <a:ext uri="{FF2B5EF4-FFF2-40B4-BE49-F238E27FC236}">
              <a16:creationId xmlns:a16="http://schemas.microsoft.com/office/drawing/2014/main" id="{E432E381-C274-40DC-9B6A-A67B40F95B51}"/>
            </a:ext>
          </a:extLst>
        </xdr:cNvPr>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52" name="直線コネクタ 451">
          <a:extLst>
            <a:ext uri="{FF2B5EF4-FFF2-40B4-BE49-F238E27FC236}">
              <a16:creationId xmlns:a16="http://schemas.microsoft.com/office/drawing/2014/main" id="{2F0F704F-89A1-4376-A62F-8CB14E973308}"/>
            </a:ext>
          </a:extLst>
        </xdr:cNvPr>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53" name="【庁舎】&#10;有形固定資産減価償却率最大値テキスト">
          <a:extLst>
            <a:ext uri="{FF2B5EF4-FFF2-40B4-BE49-F238E27FC236}">
              <a16:creationId xmlns:a16="http://schemas.microsoft.com/office/drawing/2014/main" id="{E50C9C89-B761-4358-8478-F92F4C1BE3BC}"/>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54" name="直線コネクタ 453">
          <a:extLst>
            <a:ext uri="{FF2B5EF4-FFF2-40B4-BE49-F238E27FC236}">
              <a16:creationId xmlns:a16="http://schemas.microsoft.com/office/drawing/2014/main" id="{402EF983-BC26-407F-86E0-4C35BE31F39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455" name="【庁舎】&#10;有形固定資産減価償却率平均値テキスト">
          <a:extLst>
            <a:ext uri="{FF2B5EF4-FFF2-40B4-BE49-F238E27FC236}">
              <a16:creationId xmlns:a16="http://schemas.microsoft.com/office/drawing/2014/main" id="{DBF2F297-3388-448E-A08F-F9F1ABE2BC5D}"/>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56" name="フローチャート: 判断 455">
          <a:extLst>
            <a:ext uri="{FF2B5EF4-FFF2-40B4-BE49-F238E27FC236}">
              <a16:creationId xmlns:a16="http://schemas.microsoft.com/office/drawing/2014/main" id="{3606AB02-D869-48DC-9677-7738C44B694A}"/>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57" name="フローチャート: 判断 456">
          <a:extLst>
            <a:ext uri="{FF2B5EF4-FFF2-40B4-BE49-F238E27FC236}">
              <a16:creationId xmlns:a16="http://schemas.microsoft.com/office/drawing/2014/main" id="{C12A4E85-E608-4272-B851-0FD7A569F2A5}"/>
            </a:ext>
          </a:extLst>
        </xdr:cNvPr>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458" name="n_1aveValue【庁舎】&#10;有形固定資産減価償却率">
          <a:extLst>
            <a:ext uri="{FF2B5EF4-FFF2-40B4-BE49-F238E27FC236}">
              <a16:creationId xmlns:a16="http://schemas.microsoft.com/office/drawing/2014/main" id="{FE661DBC-4850-4AA1-B51D-CE73A89B6842}"/>
            </a:ext>
          </a:extLst>
        </xdr:cNvPr>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59" name="フローチャート: 判断 458">
          <a:extLst>
            <a:ext uri="{FF2B5EF4-FFF2-40B4-BE49-F238E27FC236}">
              <a16:creationId xmlns:a16="http://schemas.microsoft.com/office/drawing/2014/main" id="{045ACB48-EC37-4F6E-98D7-BFCB9AD63951}"/>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460" name="n_2aveValue【庁舎】&#10;有形固定資産減価償却率">
          <a:extLst>
            <a:ext uri="{FF2B5EF4-FFF2-40B4-BE49-F238E27FC236}">
              <a16:creationId xmlns:a16="http://schemas.microsoft.com/office/drawing/2014/main" id="{B4A32E6F-4CA6-4DE5-8D94-0FD1736169C6}"/>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DE81B4F7-818D-4283-8841-FFB10B2929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173B5291-F378-4F5F-83B0-66CF2493CC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9937F2F0-2EFE-4D17-8E3B-E53A6501C0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E95A01B1-D4BB-44CC-BA43-036BACEFFF3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CEDF9B8-9A04-4FD3-B22A-76532776798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12064</xdr:rowOff>
    </xdr:from>
    <xdr:to>
      <xdr:col>81</xdr:col>
      <xdr:colOff>101600</xdr:colOff>
      <xdr:row>102</xdr:row>
      <xdr:rowOff>113664</xdr:rowOff>
    </xdr:to>
    <xdr:sp macro="" textlink="">
      <xdr:nvSpPr>
        <xdr:cNvPr id="466" name="楕円 465">
          <a:extLst>
            <a:ext uri="{FF2B5EF4-FFF2-40B4-BE49-F238E27FC236}">
              <a16:creationId xmlns:a16="http://schemas.microsoft.com/office/drawing/2014/main" id="{43290E31-B3A2-4F7B-AB4D-C586B5751458}"/>
            </a:ext>
          </a:extLst>
        </xdr:cNvPr>
        <xdr:cNvSpPr/>
      </xdr:nvSpPr>
      <xdr:spPr>
        <a:xfrm>
          <a:off x="15430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467" name="楕円 466">
          <a:extLst>
            <a:ext uri="{FF2B5EF4-FFF2-40B4-BE49-F238E27FC236}">
              <a16:creationId xmlns:a16="http://schemas.microsoft.com/office/drawing/2014/main" id="{7ED0A269-E7D2-49D9-89CA-A67076320330}"/>
            </a:ext>
          </a:extLst>
        </xdr:cNvPr>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62864</xdr:rowOff>
    </xdr:from>
    <xdr:to>
      <xdr:col>81</xdr:col>
      <xdr:colOff>50800</xdr:colOff>
      <xdr:row>102</xdr:row>
      <xdr:rowOff>99061</xdr:rowOff>
    </xdr:to>
    <xdr:cxnSp macro="">
      <xdr:nvCxnSpPr>
        <xdr:cNvPr id="468" name="直線コネクタ 467">
          <a:extLst>
            <a:ext uri="{FF2B5EF4-FFF2-40B4-BE49-F238E27FC236}">
              <a16:creationId xmlns:a16="http://schemas.microsoft.com/office/drawing/2014/main" id="{C27CFFEB-71AA-4328-8000-839F189E4F45}"/>
            </a:ext>
          </a:extLst>
        </xdr:cNvPr>
        <xdr:cNvCxnSpPr/>
      </xdr:nvCxnSpPr>
      <xdr:spPr>
        <a:xfrm flipV="1">
          <a:off x="14592300" y="175507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130191</xdr:rowOff>
    </xdr:from>
    <xdr:ext cx="405111" cy="259045"/>
    <xdr:sp macro="" textlink="">
      <xdr:nvSpPr>
        <xdr:cNvPr id="469" name="n_1mainValue【庁舎】&#10;有形固定資産減価償却率">
          <a:extLst>
            <a:ext uri="{FF2B5EF4-FFF2-40B4-BE49-F238E27FC236}">
              <a16:creationId xmlns:a16="http://schemas.microsoft.com/office/drawing/2014/main" id="{A3E7BA3F-0F3B-484A-BD6E-FB780A741A78}"/>
            </a:ext>
          </a:extLst>
        </xdr:cNvPr>
        <xdr:cNvSpPr txBox="1"/>
      </xdr:nvSpPr>
      <xdr:spPr>
        <a:xfrm>
          <a:off x="152660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470" name="n_2mainValue【庁舎】&#10;有形固定資産減価償却率">
          <a:extLst>
            <a:ext uri="{FF2B5EF4-FFF2-40B4-BE49-F238E27FC236}">
              <a16:creationId xmlns:a16="http://schemas.microsoft.com/office/drawing/2014/main" id="{5AB107C5-C60D-4771-8A38-A5883CF97940}"/>
            </a:ext>
          </a:extLst>
        </xdr:cNvPr>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1" name="正方形/長方形 470">
          <a:extLst>
            <a:ext uri="{FF2B5EF4-FFF2-40B4-BE49-F238E27FC236}">
              <a16:creationId xmlns:a16="http://schemas.microsoft.com/office/drawing/2014/main" id="{9C79B59E-D035-4851-8743-1D877795E9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2" name="正方形/長方形 471">
          <a:extLst>
            <a:ext uri="{FF2B5EF4-FFF2-40B4-BE49-F238E27FC236}">
              <a16:creationId xmlns:a16="http://schemas.microsoft.com/office/drawing/2014/main" id="{ACE48131-9E8C-423A-B903-76BCE746A4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3" name="正方形/長方形 472">
          <a:extLst>
            <a:ext uri="{FF2B5EF4-FFF2-40B4-BE49-F238E27FC236}">
              <a16:creationId xmlns:a16="http://schemas.microsoft.com/office/drawing/2014/main" id="{770360A1-C08F-42F9-9DE3-EF3E880DEF1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4" name="正方形/長方形 473">
          <a:extLst>
            <a:ext uri="{FF2B5EF4-FFF2-40B4-BE49-F238E27FC236}">
              <a16:creationId xmlns:a16="http://schemas.microsoft.com/office/drawing/2014/main" id="{BA927973-7592-4A30-BF14-128512E9D2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5" name="正方形/長方形 474">
          <a:extLst>
            <a:ext uri="{FF2B5EF4-FFF2-40B4-BE49-F238E27FC236}">
              <a16:creationId xmlns:a16="http://schemas.microsoft.com/office/drawing/2014/main" id="{01C34A2E-AFEF-4F29-B8C2-830F2BFA3A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6" name="正方形/長方形 475">
          <a:extLst>
            <a:ext uri="{FF2B5EF4-FFF2-40B4-BE49-F238E27FC236}">
              <a16:creationId xmlns:a16="http://schemas.microsoft.com/office/drawing/2014/main" id="{B8D9EF5C-1D42-43B9-8291-00FDAE6320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7" name="正方形/長方形 476">
          <a:extLst>
            <a:ext uri="{FF2B5EF4-FFF2-40B4-BE49-F238E27FC236}">
              <a16:creationId xmlns:a16="http://schemas.microsoft.com/office/drawing/2014/main" id="{E79E54DD-7EE8-47C4-AD6C-2CE64961B2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8" name="正方形/長方形 477">
          <a:extLst>
            <a:ext uri="{FF2B5EF4-FFF2-40B4-BE49-F238E27FC236}">
              <a16:creationId xmlns:a16="http://schemas.microsoft.com/office/drawing/2014/main" id="{9346EC44-6D56-40CE-A187-7F809713E4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9" name="テキスト ボックス 478">
          <a:extLst>
            <a:ext uri="{FF2B5EF4-FFF2-40B4-BE49-F238E27FC236}">
              <a16:creationId xmlns:a16="http://schemas.microsoft.com/office/drawing/2014/main" id="{87FD3AB0-B8B0-4D0D-B812-6E0843AB98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0" name="直線コネクタ 479">
          <a:extLst>
            <a:ext uri="{FF2B5EF4-FFF2-40B4-BE49-F238E27FC236}">
              <a16:creationId xmlns:a16="http://schemas.microsoft.com/office/drawing/2014/main" id="{76810B49-AEAD-48CB-B477-DE1B0A1BC09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81" name="直線コネクタ 480">
          <a:extLst>
            <a:ext uri="{FF2B5EF4-FFF2-40B4-BE49-F238E27FC236}">
              <a16:creationId xmlns:a16="http://schemas.microsoft.com/office/drawing/2014/main" id="{08CA79E2-41A5-47AB-8E22-43F3CD289C3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82" name="テキスト ボックス 481">
          <a:extLst>
            <a:ext uri="{FF2B5EF4-FFF2-40B4-BE49-F238E27FC236}">
              <a16:creationId xmlns:a16="http://schemas.microsoft.com/office/drawing/2014/main" id="{AE8AC8F4-D9D5-49E3-B578-86F0035951F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83" name="直線コネクタ 482">
          <a:extLst>
            <a:ext uri="{FF2B5EF4-FFF2-40B4-BE49-F238E27FC236}">
              <a16:creationId xmlns:a16="http://schemas.microsoft.com/office/drawing/2014/main" id="{1DBA0685-7DB2-480C-B8C9-895F528BCA8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84" name="テキスト ボックス 483">
          <a:extLst>
            <a:ext uri="{FF2B5EF4-FFF2-40B4-BE49-F238E27FC236}">
              <a16:creationId xmlns:a16="http://schemas.microsoft.com/office/drawing/2014/main" id="{FE5A2E6F-5E06-4D14-BB01-A9DE6503CE1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85" name="直線コネクタ 484">
          <a:extLst>
            <a:ext uri="{FF2B5EF4-FFF2-40B4-BE49-F238E27FC236}">
              <a16:creationId xmlns:a16="http://schemas.microsoft.com/office/drawing/2014/main" id="{2F10C9E2-E4F6-4EAB-954A-227DDFD2751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86" name="テキスト ボックス 485">
          <a:extLst>
            <a:ext uri="{FF2B5EF4-FFF2-40B4-BE49-F238E27FC236}">
              <a16:creationId xmlns:a16="http://schemas.microsoft.com/office/drawing/2014/main" id="{5C27D06C-BE5D-4845-B43B-B2A31744ACE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87" name="直線コネクタ 486">
          <a:extLst>
            <a:ext uri="{FF2B5EF4-FFF2-40B4-BE49-F238E27FC236}">
              <a16:creationId xmlns:a16="http://schemas.microsoft.com/office/drawing/2014/main" id="{8E9AA797-5116-450D-B6E3-FD2302C41F1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88" name="テキスト ボックス 487">
          <a:extLst>
            <a:ext uri="{FF2B5EF4-FFF2-40B4-BE49-F238E27FC236}">
              <a16:creationId xmlns:a16="http://schemas.microsoft.com/office/drawing/2014/main" id="{A655A9C1-9FBA-47E9-AD9F-B496225D8C5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89" name="直線コネクタ 488">
          <a:extLst>
            <a:ext uri="{FF2B5EF4-FFF2-40B4-BE49-F238E27FC236}">
              <a16:creationId xmlns:a16="http://schemas.microsoft.com/office/drawing/2014/main" id="{0586983C-9019-41EC-81C5-7F9AFD5301B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90" name="テキスト ボックス 489">
          <a:extLst>
            <a:ext uri="{FF2B5EF4-FFF2-40B4-BE49-F238E27FC236}">
              <a16:creationId xmlns:a16="http://schemas.microsoft.com/office/drawing/2014/main" id="{FF514679-C256-4BEA-87A5-F361D13CD4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91" name="直線コネクタ 490">
          <a:extLst>
            <a:ext uri="{FF2B5EF4-FFF2-40B4-BE49-F238E27FC236}">
              <a16:creationId xmlns:a16="http://schemas.microsoft.com/office/drawing/2014/main" id="{E162F00D-831D-4BEA-8B57-B5E610F0E62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92" name="テキスト ボックス 491">
          <a:extLst>
            <a:ext uri="{FF2B5EF4-FFF2-40B4-BE49-F238E27FC236}">
              <a16:creationId xmlns:a16="http://schemas.microsoft.com/office/drawing/2014/main" id="{CC9BBA25-A29B-42B5-8B06-C7828FFB7F7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3" name="直線コネクタ 492">
          <a:extLst>
            <a:ext uri="{FF2B5EF4-FFF2-40B4-BE49-F238E27FC236}">
              <a16:creationId xmlns:a16="http://schemas.microsoft.com/office/drawing/2014/main" id="{149F1C32-84D6-49E8-A08A-BB30457833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4" name="テキスト ボックス 493">
          <a:extLst>
            <a:ext uri="{FF2B5EF4-FFF2-40B4-BE49-F238E27FC236}">
              <a16:creationId xmlns:a16="http://schemas.microsoft.com/office/drawing/2014/main" id="{9FA3C639-A993-4F0B-8B1E-2F2F56CB9E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5" name="【庁舎】&#10;一人当たり面積グラフ枠">
          <a:extLst>
            <a:ext uri="{FF2B5EF4-FFF2-40B4-BE49-F238E27FC236}">
              <a16:creationId xmlns:a16="http://schemas.microsoft.com/office/drawing/2014/main" id="{D676F52D-D74D-4051-80E1-52044449C93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496" name="直線コネクタ 495">
          <a:extLst>
            <a:ext uri="{FF2B5EF4-FFF2-40B4-BE49-F238E27FC236}">
              <a16:creationId xmlns:a16="http://schemas.microsoft.com/office/drawing/2014/main" id="{A9282F9D-65AC-42A8-9850-83E023C19CFF}"/>
            </a:ext>
          </a:extLst>
        </xdr:cNvPr>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497" name="【庁舎】&#10;一人当たり面積最小値テキスト">
          <a:extLst>
            <a:ext uri="{FF2B5EF4-FFF2-40B4-BE49-F238E27FC236}">
              <a16:creationId xmlns:a16="http://schemas.microsoft.com/office/drawing/2014/main" id="{FE203F38-BC0E-4C21-B698-7797707137DB}"/>
            </a:ext>
          </a:extLst>
        </xdr:cNvPr>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498" name="直線コネクタ 497">
          <a:extLst>
            <a:ext uri="{FF2B5EF4-FFF2-40B4-BE49-F238E27FC236}">
              <a16:creationId xmlns:a16="http://schemas.microsoft.com/office/drawing/2014/main" id="{A54A0ECB-7F0E-409E-88B8-0CE2BCB7F3EA}"/>
            </a:ext>
          </a:extLst>
        </xdr:cNvPr>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499" name="【庁舎】&#10;一人当たり面積最大値テキスト">
          <a:extLst>
            <a:ext uri="{FF2B5EF4-FFF2-40B4-BE49-F238E27FC236}">
              <a16:creationId xmlns:a16="http://schemas.microsoft.com/office/drawing/2014/main" id="{2C4EB162-BAA8-4C48-BB1B-75D098C9822A}"/>
            </a:ext>
          </a:extLst>
        </xdr:cNvPr>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00" name="直線コネクタ 499">
          <a:extLst>
            <a:ext uri="{FF2B5EF4-FFF2-40B4-BE49-F238E27FC236}">
              <a16:creationId xmlns:a16="http://schemas.microsoft.com/office/drawing/2014/main" id="{99B38F52-FBDB-47CF-A4D0-0A064C4690E7}"/>
            </a:ext>
          </a:extLst>
        </xdr:cNvPr>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01" name="【庁舎】&#10;一人当たり面積平均値テキスト">
          <a:extLst>
            <a:ext uri="{FF2B5EF4-FFF2-40B4-BE49-F238E27FC236}">
              <a16:creationId xmlns:a16="http://schemas.microsoft.com/office/drawing/2014/main" id="{DCC09A6F-B76B-4EF4-A03E-95BCFAFE1628}"/>
            </a:ext>
          </a:extLst>
        </xdr:cNvPr>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02" name="フローチャート: 判断 501">
          <a:extLst>
            <a:ext uri="{FF2B5EF4-FFF2-40B4-BE49-F238E27FC236}">
              <a16:creationId xmlns:a16="http://schemas.microsoft.com/office/drawing/2014/main" id="{B197E881-6E58-49DF-B9AB-54034B8B1F57}"/>
            </a:ext>
          </a:extLst>
        </xdr:cNvPr>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03" name="フローチャート: 判断 502">
          <a:extLst>
            <a:ext uri="{FF2B5EF4-FFF2-40B4-BE49-F238E27FC236}">
              <a16:creationId xmlns:a16="http://schemas.microsoft.com/office/drawing/2014/main" id="{CA0B9E89-88DA-4A72-B26F-5F9FDC810539}"/>
            </a:ext>
          </a:extLst>
        </xdr:cNvPr>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04" name="n_1aveValue【庁舎】&#10;一人当たり面積">
          <a:extLst>
            <a:ext uri="{FF2B5EF4-FFF2-40B4-BE49-F238E27FC236}">
              <a16:creationId xmlns:a16="http://schemas.microsoft.com/office/drawing/2014/main" id="{8C54D326-9FAB-47EF-A197-2D859CDCF45A}"/>
            </a:ext>
          </a:extLst>
        </xdr:cNvPr>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05" name="フローチャート: 判断 504">
          <a:extLst>
            <a:ext uri="{FF2B5EF4-FFF2-40B4-BE49-F238E27FC236}">
              <a16:creationId xmlns:a16="http://schemas.microsoft.com/office/drawing/2014/main" id="{6183D567-62AB-4341-A0EA-10909E08B1A9}"/>
            </a:ext>
          </a:extLst>
        </xdr:cNvPr>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06" name="n_2aveValue【庁舎】&#10;一人当たり面積">
          <a:extLst>
            <a:ext uri="{FF2B5EF4-FFF2-40B4-BE49-F238E27FC236}">
              <a16:creationId xmlns:a16="http://schemas.microsoft.com/office/drawing/2014/main" id="{7921C770-D915-4F1C-9CD5-C274DC66A853}"/>
            </a:ext>
          </a:extLst>
        </xdr:cNvPr>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id="{32B18987-8443-4810-BF50-144D92EA67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ADFF7F70-BBF0-4585-971F-14F202C3C2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A7D9898B-FAF5-452B-A0DC-F346CE15AC2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D7D9782C-4C97-44EC-81C2-0D3533B0987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A580D42B-B4E1-4A74-8CC3-0D94786A86F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512" name="楕円 511">
          <a:extLst>
            <a:ext uri="{FF2B5EF4-FFF2-40B4-BE49-F238E27FC236}">
              <a16:creationId xmlns:a16="http://schemas.microsoft.com/office/drawing/2014/main" id="{0C3F43AA-B656-4C2F-AD22-FE63A30A365B}"/>
            </a:ext>
          </a:extLst>
        </xdr:cNvPr>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156573</xdr:rowOff>
    </xdr:from>
    <xdr:to>
      <xdr:col>107</xdr:col>
      <xdr:colOff>101600</xdr:colOff>
      <xdr:row>106</xdr:row>
      <xdr:rowOff>86723</xdr:rowOff>
    </xdr:to>
    <xdr:sp macro="" textlink="">
      <xdr:nvSpPr>
        <xdr:cNvPr id="513" name="楕円 512">
          <a:extLst>
            <a:ext uri="{FF2B5EF4-FFF2-40B4-BE49-F238E27FC236}">
              <a16:creationId xmlns:a16="http://schemas.microsoft.com/office/drawing/2014/main" id="{3B284458-0B71-42E6-A26E-1B51E6437C6D}"/>
            </a:ext>
          </a:extLst>
        </xdr:cNvPr>
        <xdr:cNvSpPr/>
      </xdr:nvSpPr>
      <xdr:spPr>
        <a:xfrm>
          <a:off x="20383500" y="181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35923</xdr:rowOff>
    </xdr:to>
    <xdr:cxnSp macro="">
      <xdr:nvCxnSpPr>
        <xdr:cNvPr id="514" name="直線コネクタ 513">
          <a:extLst>
            <a:ext uri="{FF2B5EF4-FFF2-40B4-BE49-F238E27FC236}">
              <a16:creationId xmlns:a16="http://schemas.microsoft.com/office/drawing/2014/main" id="{EBCFB093-0A7B-4A8A-A77F-9D2F67202A14}"/>
            </a:ext>
          </a:extLst>
        </xdr:cNvPr>
        <xdr:cNvCxnSpPr/>
      </xdr:nvCxnSpPr>
      <xdr:spPr>
        <a:xfrm flipV="1">
          <a:off x="20434300" y="1820418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72407</xdr:rowOff>
    </xdr:from>
    <xdr:ext cx="469744" cy="259045"/>
    <xdr:sp macro="" textlink="">
      <xdr:nvSpPr>
        <xdr:cNvPr id="515" name="n_1mainValue【庁舎】&#10;一人当たり面積">
          <a:extLst>
            <a:ext uri="{FF2B5EF4-FFF2-40B4-BE49-F238E27FC236}">
              <a16:creationId xmlns:a16="http://schemas.microsoft.com/office/drawing/2014/main" id="{99045CC2-B0FD-448C-AFA5-F5FC7FBFEA39}"/>
            </a:ext>
          </a:extLst>
        </xdr:cNvPr>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77850</xdr:rowOff>
    </xdr:from>
    <xdr:ext cx="469744" cy="259045"/>
    <xdr:sp macro="" textlink="">
      <xdr:nvSpPr>
        <xdr:cNvPr id="516" name="n_2mainValue【庁舎】&#10;一人当たり面積">
          <a:extLst>
            <a:ext uri="{FF2B5EF4-FFF2-40B4-BE49-F238E27FC236}">
              <a16:creationId xmlns:a16="http://schemas.microsoft.com/office/drawing/2014/main" id="{9D1FD7A3-DF45-4638-9955-E434034489D2}"/>
            </a:ext>
          </a:extLst>
        </xdr:cNvPr>
        <xdr:cNvSpPr txBox="1"/>
      </xdr:nvSpPr>
      <xdr:spPr>
        <a:xfrm>
          <a:off x="20199427" y="1825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7" name="正方形/長方形 516">
          <a:extLst>
            <a:ext uri="{FF2B5EF4-FFF2-40B4-BE49-F238E27FC236}">
              <a16:creationId xmlns:a16="http://schemas.microsoft.com/office/drawing/2014/main" id="{9C78AE68-668B-42BE-993A-EFC0EE7004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8" name="正方形/長方形 517">
          <a:extLst>
            <a:ext uri="{FF2B5EF4-FFF2-40B4-BE49-F238E27FC236}">
              <a16:creationId xmlns:a16="http://schemas.microsoft.com/office/drawing/2014/main" id="{2269E3D0-9B07-4C76-BF9B-E7C94E27477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9" name="テキスト ボックス 518">
          <a:extLst>
            <a:ext uri="{FF2B5EF4-FFF2-40B4-BE49-F238E27FC236}">
              <a16:creationId xmlns:a16="http://schemas.microsoft.com/office/drawing/2014/main" id="{5BE4C9AA-A61B-45A6-BD23-2D2443B21ED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ほとんどの類型において、有形固定資産減価償却率は類似団体平均を下回っているものの、庁舎については、類似団体平均を上回っている。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年に建設されており、耐用年数である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年に対し、築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年近くが経過しているためである。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今後計画的に維持更新のための投資や老朽化対策に取り組んでいく。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
7,002
139.42
5,886,316
5,791,837
92,479
3,111,322
6,302,838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類似団体平均を若干上回る数値を推移しているが、歳入総額に占める地方税の割合が低く、地方交付税への依存度が高い財政構造である。</a:t>
          </a:r>
          <a:endParaRPr lang="ja-JP" altLang="ja-JP" sz="1400">
            <a:effectLst/>
          </a:endParaRPr>
        </a:p>
        <a:p>
          <a:r>
            <a:rPr kumimoji="1" lang="ja-JP" altLang="ja-JP" sz="1100">
              <a:solidFill>
                <a:schemeClr val="dk1"/>
              </a:solidFill>
              <a:effectLst/>
              <a:latin typeface="+mn-lt"/>
              <a:ea typeface="+mn-ea"/>
              <a:cs typeface="+mn-cs"/>
            </a:rPr>
            <a:t>今後も財政健全化に向けた取組により、内部管理経費や公共事業等の歳出削減に努めるとともに、税収納率の向上、保育料等の滞納対策強化による歳入確保に努める。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類似団体平均を下回る数値を推移しているが、依然として物件費が増加傾向にあるため、その削減など行財政改革の取組を通じて義務的経費の削減に努める。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78232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44048"/>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61</xdr:row>
      <xdr:rowOff>85598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040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117094</xdr:rowOff>
    </xdr:from>
    <xdr:to>
      <xdr:col>15</xdr:col>
      <xdr:colOff>82550</xdr:colOff>
      <xdr:row>62</xdr:row>
      <xdr:rowOff>116840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404094"/>
          <a:ext cx="889000" cy="3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62</xdr:row>
      <xdr:rowOff>116840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6469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66294</xdr:rowOff>
    </xdr:from>
    <xdr:to>
      <xdr:col>15</xdr:col>
      <xdr:colOff>133350</xdr:colOff>
      <xdr:row>60</xdr:row>
      <xdr:rowOff>167894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類似団体平均を若干</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回っており、増加傾向である。</a:t>
          </a:r>
          <a:endParaRPr lang="ja-JP" altLang="ja-JP" sz="1400">
            <a:effectLst/>
          </a:endParaRPr>
        </a:p>
        <a:p>
          <a:r>
            <a:rPr kumimoji="1" lang="ja-JP" altLang="ja-JP" sz="1100">
              <a:solidFill>
                <a:schemeClr val="dk1"/>
              </a:solidFill>
              <a:effectLst/>
              <a:latin typeface="+mn-lt"/>
              <a:ea typeface="+mn-ea"/>
              <a:cs typeface="+mn-cs"/>
            </a:rPr>
            <a:t>要因として保有する公共施設等が多く、その管理経費（除排雪経費含む）が経常的に発生するためである。</a:t>
          </a:r>
          <a:endParaRPr lang="ja-JP" altLang="ja-JP" sz="1400">
            <a:effectLst/>
          </a:endParaRPr>
        </a:p>
        <a:p>
          <a:r>
            <a:rPr kumimoji="1" lang="ja-JP" altLang="ja-JP" sz="1100">
              <a:solidFill>
                <a:schemeClr val="dk1"/>
              </a:solidFill>
              <a:effectLst/>
              <a:latin typeface="+mn-lt"/>
              <a:ea typeface="+mn-ea"/>
              <a:cs typeface="+mn-cs"/>
            </a:rPr>
            <a:t>現在の水準が高くならないように、より一層の経費削減に努める。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94659</xdr:rowOff>
    </xdr:from>
    <xdr:to>
      <xdr:col>23</xdr:col>
      <xdr:colOff>133350</xdr:colOff>
      <xdr:row>83</xdr:row>
      <xdr:rowOff>135460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25009"/>
          <a:ext cx="838200" cy="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65542</xdr:rowOff>
    </xdr:from>
    <xdr:to>
      <xdr:col>19</xdr:col>
      <xdr:colOff>133350</xdr:colOff>
      <xdr:row>83</xdr:row>
      <xdr:rowOff>94659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95892"/>
          <a:ext cx="889000" cy="2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65542</xdr:rowOff>
    </xdr:from>
    <xdr:to>
      <xdr:col>15</xdr:col>
      <xdr:colOff>82550</xdr:colOff>
      <xdr:row>83</xdr:row>
      <xdr:rowOff>96783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295892"/>
          <a:ext cx="889000" cy="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149237</xdr:rowOff>
    </xdr:from>
    <xdr:to>
      <xdr:col>11</xdr:col>
      <xdr:colOff>31750</xdr:colOff>
      <xdr:row>83</xdr:row>
      <xdr:rowOff>96783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08137"/>
          <a:ext cx="889000" cy="1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84660</xdr:rowOff>
    </xdr:from>
    <xdr:to>
      <xdr:col>23</xdr:col>
      <xdr:colOff>184150</xdr:colOff>
      <xdr:row>84</xdr:row>
      <xdr:rowOff>14810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56737</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8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43859</xdr:rowOff>
    </xdr:from>
    <xdr:to>
      <xdr:col>19</xdr:col>
      <xdr:colOff>184150</xdr:colOff>
      <xdr:row>83</xdr:row>
      <xdr:rowOff>145459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7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155636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043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14742</xdr:rowOff>
    </xdr:from>
    <xdr:to>
      <xdr:col>15</xdr:col>
      <xdr:colOff>133350</xdr:colOff>
      <xdr:row>83</xdr:row>
      <xdr:rowOff>116342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101119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3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45983</xdr:rowOff>
    </xdr:from>
    <xdr:to>
      <xdr:col>11</xdr:col>
      <xdr:colOff>82550</xdr:colOff>
      <xdr:row>83</xdr:row>
      <xdr:rowOff>147583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132360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6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98437</xdr:rowOff>
    </xdr:from>
    <xdr:to>
      <xdr:col>7</xdr:col>
      <xdr:colOff>31750</xdr:colOff>
      <xdr:row>83</xdr:row>
      <xdr:rowOff>28587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38764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2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上回っており、若干高い水準にある。</a:t>
          </a:r>
          <a:endParaRPr lang="ja-JP" altLang="ja-JP" sz="1400">
            <a:effectLst/>
          </a:endParaRPr>
        </a:p>
        <a:p>
          <a:r>
            <a:rPr kumimoji="1" lang="ja-JP" altLang="ja-JP" sz="1100">
              <a:solidFill>
                <a:schemeClr val="dk1"/>
              </a:solidFill>
              <a:effectLst/>
              <a:latin typeface="+mn-lt"/>
              <a:ea typeface="+mn-ea"/>
              <a:cs typeface="+mn-cs"/>
            </a:rPr>
            <a:t>今後も引き続き退職者による採用抑制等で給与の適正化に努める。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13123</xdr:rowOff>
    </xdr:from>
    <xdr:to>
      <xdr:col>81</xdr:col>
      <xdr:colOff>44450</xdr:colOff>
      <xdr:row>86</xdr:row>
      <xdr:rowOff>13123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57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13123</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578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060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69427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060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133773</xdr:rowOff>
    </xdr:from>
    <xdr:to>
      <xdr:col>81</xdr:col>
      <xdr:colOff>95250</xdr:colOff>
      <xdr:row>86</xdr:row>
      <xdr:rowOff>63923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105850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133773</xdr:rowOff>
    </xdr:from>
    <xdr:to>
      <xdr:col>77</xdr:col>
      <xdr:colOff>95250</xdr:colOff>
      <xdr:row>86</xdr:row>
      <xdr:rowOff>63923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48700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18627</xdr:rowOff>
    </xdr:from>
    <xdr:to>
      <xdr:col>64</xdr:col>
      <xdr:colOff>152400</xdr:colOff>
      <xdr:row>86</xdr:row>
      <xdr:rowOff>120227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105004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過去からの新規採用抑制などにより、類似団体平均を下回っている。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今後も適正な職員数に留意しながら、指定管理者制度の導入や事務事業の見直しなどを行い、効率的な事務の執行に努める。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80296</xdr:rowOff>
    </xdr:from>
    <xdr:to>
      <xdr:col>81</xdr:col>
      <xdr:colOff>44450</xdr:colOff>
      <xdr:row>60</xdr:row>
      <xdr:rowOff>94170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367296"/>
          <a:ext cx="8382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38671</xdr:rowOff>
    </xdr:from>
    <xdr:to>
      <xdr:col>77</xdr:col>
      <xdr:colOff>44450</xdr:colOff>
      <xdr:row>60</xdr:row>
      <xdr:rowOff>80296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325671"/>
          <a:ext cx="889000" cy="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60</xdr:row>
      <xdr:rowOff>38671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285857"/>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170307</xdr:rowOff>
    </xdr:from>
    <xdr:to>
      <xdr:col>68</xdr:col>
      <xdr:colOff>152400</xdr:colOff>
      <xdr:row>60</xdr:row>
      <xdr:rowOff>36862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512800" y="10285857"/>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43370</xdr:rowOff>
    </xdr:from>
    <xdr:to>
      <xdr:col>81</xdr:col>
      <xdr:colOff>95250</xdr:colOff>
      <xdr:row>60</xdr:row>
      <xdr:rowOff>144970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3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59897</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17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29496</xdr:rowOff>
    </xdr:from>
    <xdr:to>
      <xdr:col>77</xdr:col>
      <xdr:colOff>95250</xdr:colOff>
      <xdr:row>60</xdr:row>
      <xdr:rowOff>131096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141273</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085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159321</xdr:rowOff>
    </xdr:from>
    <xdr:to>
      <xdr:col>73</xdr:col>
      <xdr:colOff>44450</xdr:colOff>
      <xdr:row>60</xdr:row>
      <xdr:rowOff>89471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2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99648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04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119507</xdr:rowOff>
    </xdr:from>
    <xdr:to>
      <xdr:col>68</xdr:col>
      <xdr:colOff>203200</xdr:colOff>
      <xdr:row>60</xdr:row>
      <xdr:rowOff>49657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59834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00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157512</xdr:rowOff>
    </xdr:from>
    <xdr:to>
      <xdr:col>64</xdr:col>
      <xdr:colOff>152400</xdr:colOff>
      <xdr:row>60</xdr:row>
      <xdr:rowOff>87662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27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97839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0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前年度に引き続き、類似団体平均より下回っている。</a:t>
          </a:r>
          <a:endParaRPr lang="ja-JP" altLang="ja-JP" sz="1400">
            <a:effectLst/>
          </a:endParaRPr>
        </a:p>
        <a:p>
          <a:r>
            <a:rPr kumimoji="1" lang="ja-JP" altLang="ja-JP" sz="1100">
              <a:solidFill>
                <a:schemeClr val="dk1"/>
              </a:solidFill>
              <a:effectLst/>
              <a:latin typeface="+mn-lt"/>
              <a:ea typeface="+mn-ea"/>
              <a:cs typeface="+mn-cs"/>
            </a:rPr>
            <a:t>要因としては、標準税収入額等の増により、標準財政規模が増加したことがあげられる。</a:t>
          </a:r>
          <a:endParaRPr lang="ja-JP" altLang="ja-JP" sz="1400">
            <a:effectLst/>
          </a:endParaRPr>
        </a:p>
        <a:p>
          <a:r>
            <a:rPr kumimoji="1" lang="ja-JP" altLang="ja-JP" sz="1100">
              <a:solidFill>
                <a:schemeClr val="dk1"/>
              </a:solidFill>
              <a:effectLst/>
              <a:latin typeface="+mn-lt"/>
              <a:ea typeface="+mn-ea"/>
              <a:cs typeface="+mn-cs"/>
            </a:rPr>
            <a:t>今後も引き続き、起債発行の抑制や借換により、比率を下げていけるよう更なる改善を図る。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56896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5739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56896</xdr:rowOff>
    </xdr:from>
    <xdr:to>
      <xdr:col>77</xdr:col>
      <xdr:colOff>44450</xdr:colOff>
      <xdr:row>41</xdr:row>
      <xdr:rowOff>119634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863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25400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4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107442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2263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6096</xdr:rowOff>
    </xdr:from>
    <xdr:to>
      <xdr:col>77</xdr:col>
      <xdr:colOff>95250</xdr:colOff>
      <xdr:row>41</xdr:row>
      <xdr:rowOff>107696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類似団体平均・前年度比共に上回っている。</a:t>
          </a:r>
          <a:endParaRPr lang="ja-JP" altLang="ja-JP" sz="1400">
            <a:effectLst/>
          </a:endParaRPr>
        </a:p>
        <a:p>
          <a:r>
            <a:rPr kumimoji="1" lang="ja-JP" altLang="ja-JP" sz="1100">
              <a:solidFill>
                <a:schemeClr val="dk1"/>
              </a:solidFill>
              <a:effectLst/>
              <a:latin typeface="+mn-lt"/>
              <a:ea typeface="+mn-ea"/>
              <a:cs typeface="+mn-cs"/>
            </a:rPr>
            <a:t>要因としては、地方債現在高の増や退職手当負担見込額の増となったことがあげられる。</a:t>
          </a:r>
          <a:endParaRPr lang="ja-JP" altLang="ja-JP" sz="1400">
            <a:effectLst/>
          </a:endParaRPr>
        </a:p>
        <a:p>
          <a:r>
            <a:rPr kumimoji="1" lang="ja-JP" altLang="ja-JP" sz="1100">
              <a:solidFill>
                <a:schemeClr val="dk1"/>
              </a:solidFill>
              <a:effectLst/>
              <a:latin typeface="+mn-lt"/>
              <a:ea typeface="+mn-ea"/>
              <a:cs typeface="+mn-cs"/>
            </a:rPr>
            <a:t>今後も改善のため、基金の積立や起債の抑制と財源の確保等により、将来に負担を残さないように努める。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102277</xdr:rowOff>
    </xdr:from>
    <xdr:to>
      <xdr:col>81</xdr:col>
      <xdr:colOff>44450</xdr:colOff>
      <xdr:row>14</xdr:row>
      <xdr:rowOff>121581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502577"/>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45974</xdr:rowOff>
    </xdr:from>
    <xdr:to>
      <xdr:col>77</xdr:col>
      <xdr:colOff>44450</xdr:colOff>
      <xdr:row>14</xdr:row>
      <xdr:rowOff>102277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44627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45974</xdr:rowOff>
    </xdr:from>
    <xdr:to>
      <xdr:col>72</xdr:col>
      <xdr:colOff>203200</xdr:colOff>
      <xdr:row>14</xdr:row>
      <xdr:rowOff>107908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446274"/>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62061</xdr:rowOff>
    </xdr:from>
    <xdr:to>
      <xdr:col>68</xdr:col>
      <xdr:colOff>152400</xdr:colOff>
      <xdr:row>14</xdr:row>
      <xdr:rowOff>107908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46236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70781</xdr:rowOff>
    </xdr:from>
    <xdr:to>
      <xdr:col>81</xdr:col>
      <xdr:colOff>95250</xdr:colOff>
      <xdr:row>15</xdr:row>
      <xdr:rowOff>931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42858</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44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51477</xdr:rowOff>
    </xdr:from>
    <xdr:to>
      <xdr:col>77</xdr:col>
      <xdr:colOff>95250</xdr:colOff>
      <xdr:row>14</xdr:row>
      <xdr:rowOff>153077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137854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53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166624</xdr:rowOff>
    </xdr:from>
    <xdr:to>
      <xdr:col>73</xdr:col>
      <xdr:colOff>44450</xdr:colOff>
      <xdr:row>14</xdr:row>
      <xdr:rowOff>96774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81551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48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57108</xdr:rowOff>
    </xdr:from>
    <xdr:to>
      <xdr:col>68</xdr:col>
      <xdr:colOff>203200</xdr:colOff>
      <xdr:row>14</xdr:row>
      <xdr:rowOff>158708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143485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54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41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97638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49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
7,002
139.42
5,886,316
5,791,837
92,479
3,111,322
6,302,838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今後も適正な職員数に留意しながら、人件費の削減に努める。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76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489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489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25908</xdr:rowOff>
    </xdr:from>
    <xdr:to>
      <xdr:col>15</xdr:col>
      <xdr:colOff>149225</xdr:colOff>
      <xdr:row>36</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85344</xdr:rowOff>
    </xdr:from>
    <xdr:to>
      <xdr:col>11</xdr:col>
      <xdr:colOff>60325</xdr:colOff>
      <xdr:row>37</xdr:row>
      <xdr:rowOff>15494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物件費に係る経常収支比率が類似団体平均を上回っている要因としては、臨時職員や公共施設が多いこと、施設管理経費が増加していることが主な要因である。</a:t>
          </a:r>
          <a:endParaRPr lang="ja-JP" altLang="ja-JP" sz="1400">
            <a:effectLst/>
          </a:endParaRPr>
        </a:p>
        <a:p>
          <a:r>
            <a:rPr kumimoji="1" lang="ja-JP" altLang="ja-JP" sz="1100">
              <a:solidFill>
                <a:schemeClr val="dk1"/>
              </a:solidFill>
              <a:effectLst/>
              <a:latin typeface="+mn-lt"/>
              <a:ea typeface="+mn-ea"/>
              <a:cs typeface="+mn-cs"/>
            </a:rPr>
            <a:t>今後は、臨時職員数の抑制と施設管理経費の更なる削減を図り、見直しを進める。</a:t>
          </a:r>
          <a:endParaRPr lang="ja-JP" altLang="ja-JP" sz="1400">
            <a:effectLst/>
          </a:endParaRPr>
        </a:p>
        <a:p>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159004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70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6504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17</xdr:row>
      <xdr:rowOff>83566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65044"/>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17</xdr:row>
      <xdr:rowOff>83566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8732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80281</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57421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扶助費に係る経常収支比率は類似団体平均を下回っているが、前年度比では増加している。</a:t>
          </a:r>
          <a:endParaRPr lang="ja-JP" altLang="ja-JP" sz="1400">
            <a:effectLst/>
          </a:endParaRPr>
        </a:p>
        <a:p>
          <a:r>
            <a:rPr kumimoji="1" lang="ja-JP" altLang="ja-JP" sz="1100">
              <a:solidFill>
                <a:schemeClr val="dk1"/>
              </a:solidFill>
              <a:effectLst/>
              <a:latin typeface="+mn-lt"/>
              <a:ea typeface="+mn-ea"/>
              <a:cs typeface="+mn-cs"/>
            </a:rPr>
            <a:t>今後は増加傾向に歯止めをかけるよう、独自事業等の見直しを進めていく。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47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13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その他の経費に係る経常収支比率は類似団体平均を</a:t>
          </a:r>
          <a:r>
            <a:rPr kumimoji="1" lang="ja-JP" altLang="en-US" sz="1100">
              <a:solidFill>
                <a:schemeClr val="dk1"/>
              </a:solidFill>
              <a:effectLst/>
              <a:latin typeface="+mn-lt"/>
              <a:ea typeface="+mn-ea"/>
              <a:cs typeface="+mn-cs"/>
            </a:rPr>
            <a:t>若干上回っている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社会保障に関わる繰出金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、今後も増加が想定されることから、内部管理経費の削減、基金の活用により、繰出金の縮減に努める。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17272</xdr:rowOff>
    </xdr:from>
    <xdr:to>
      <xdr:col>82</xdr:col>
      <xdr:colOff>107950</xdr:colOff>
      <xdr:row>56</xdr:row>
      <xdr:rowOff>145288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1847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17272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00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120142</xdr:rowOff>
    </xdr:from>
    <xdr:to>
      <xdr:col>73</xdr:col>
      <xdr:colOff>180975</xdr:colOff>
      <xdr:row>55</xdr:row>
      <xdr:rowOff>170434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498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115570</xdr:rowOff>
    </xdr:from>
    <xdr:to>
      <xdr:col>69</xdr:col>
      <xdr:colOff>92075</xdr:colOff>
      <xdr:row>55</xdr:row>
      <xdr:rowOff>120142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545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66565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137922</xdr:rowOff>
    </xdr:from>
    <xdr:to>
      <xdr:col>78</xdr:col>
      <xdr:colOff>120650</xdr:colOff>
      <xdr:row>56</xdr:row>
      <xdr:rowOff>68072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78249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69342</xdr:rowOff>
    </xdr:from>
    <xdr:to>
      <xdr:col>69</xdr:col>
      <xdr:colOff>142875</xdr:colOff>
      <xdr:row>55</xdr:row>
      <xdr:rowOff>170942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補助費等に係る経常収支比率は類似団体平均を大きく下回っており、今後も補助金の見直しや適正化に努める。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21844</xdr:rowOff>
    </xdr:from>
    <xdr:to>
      <xdr:col>82</xdr:col>
      <xdr:colOff>107950</xdr:colOff>
      <xdr:row>34</xdr:row>
      <xdr:rowOff>53848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58511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53848</xdr:rowOff>
    </xdr:from>
    <xdr:to>
      <xdr:col>78</xdr:col>
      <xdr:colOff>69850</xdr:colOff>
      <xdr:row>34</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8831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36</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595630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142494</xdr:rowOff>
    </xdr:from>
    <xdr:to>
      <xdr:col>82</xdr:col>
      <xdr:colOff>158750</xdr:colOff>
      <xdr:row>34</xdr:row>
      <xdr:rowOff>72644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51071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xdr:rowOff>
    </xdr:from>
    <xdr:to>
      <xdr:col>78</xdr:col>
      <xdr:colOff>120650</xdr:colOff>
      <xdr:row>34</xdr:row>
      <xdr:rowOff>104648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114825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公債費に係る経常収支比率は、類似団体</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も同</a:t>
          </a:r>
          <a:r>
            <a:rPr kumimoji="1" lang="ja-JP" altLang="ja-JP" sz="1100">
              <a:solidFill>
                <a:schemeClr val="dk1"/>
              </a:solidFill>
              <a:effectLst/>
              <a:latin typeface="+mn-lt"/>
              <a:ea typeface="+mn-ea"/>
              <a:cs typeface="+mn-cs"/>
            </a:rPr>
            <a:t>水準で推移できるように、起債発行抑制等を図る。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49276</xdr:rowOff>
    </xdr:from>
    <xdr:to>
      <xdr:col>24</xdr:col>
      <xdr:colOff>25400</xdr:colOff>
      <xdr:row>78</xdr:row>
      <xdr:rowOff>53848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4223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44704</xdr:rowOff>
    </xdr:from>
    <xdr:to>
      <xdr:col>19</xdr:col>
      <xdr:colOff>187325</xdr:colOff>
      <xdr:row>78</xdr:row>
      <xdr:rowOff>49276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417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110253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44704</xdr:rowOff>
    </xdr:from>
    <xdr:to>
      <xdr:col>15</xdr:col>
      <xdr:colOff>98425</xdr:colOff>
      <xdr:row>78</xdr:row>
      <xdr:rowOff>99568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4178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101109</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99568</xdr:rowOff>
    </xdr:from>
    <xdr:to>
      <xdr:col>11</xdr:col>
      <xdr:colOff>9525</xdr:colOff>
      <xdr:row>79</xdr:row>
      <xdr:rowOff>42418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726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19575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169926</xdr:rowOff>
    </xdr:from>
    <xdr:to>
      <xdr:col>20</xdr:col>
      <xdr:colOff>38100</xdr:colOff>
      <xdr:row>78</xdr:row>
      <xdr:rowOff>100076</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165354</xdr:rowOff>
    </xdr:from>
    <xdr:to>
      <xdr:col>15</xdr:col>
      <xdr:colOff>149225</xdr:colOff>
      <xdr:row>78</xdr:row>
      <xdr:rowOff>95504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類似団体平均を下回っているが、労務単価の上昇などにより、維持補修経費は増加傾向にある。</a:t>
          </a:r>
          <a:endParaRPr lang="ja-JP" altLang="ja-JP" sz="1400">
            <a:effectLst/>
          </a:endParaRPr>
        </a:p>
        <a:p>
          <a:r>
            <a:rPr kumimoji="1" lang="ja-JP" altLang="ja-JP" sz="1100">
              <a:solidFill>
                <a:schemeClr val="dk1"/>
              </a:solidFill>
              <a:effectLst/>
              <a:latin typeface="+mn-lt"/>
              <a:ea typeface="+mn-ea"/>
              <a:cs typeface="+mn-cs"/>
            </a:rPr>
            <a:t>引き続き、現在の水準を維持できるよう、</a:t>
          </a:r>
          <a:r>
            <a:rPr kumimoji="1" lang="ja-JP" altLang="en-US" sz="1100">
              <a:solidFill>
                <a:schemeClr val="dk1"/>
              </a:solidFill>
              <a:effectLst/>
              <a:latin typeface="+mn-lt"/>
              <a:ea typeface="+mn-ea"/>
              <a:cs typeface="+mn-cs"/>
            </a:rPr>
            <a:t>行</a:t>
          </a:r>
          <a:r>
            <a:rPr kumimoji="1" lang="ja-JP" altLang="ja-JP" sz="1100">
              <a:solidFill>
                <a:schemeClr val="dk1"/>
              </a:solidFill>
              <a:effectLst/>
              <a:latin typeface="+mn-lt"/>
              <a:ea typeface="+mn-ea"/>
              <a:cs typeface="+mn-cs"/>
            </a:rPr>
            <a:t>財政改革の取組を進める。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143328</xdr:rowOff>
    </xdr:from>
    <xdr:to>
      <xdr:col>82</xdr:col>
      <xdr:colOff>107950</xdr:colOff>
      <xdr:row>75</xdr:row>
      <xdr:rowOff>79647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830628"/>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51888</xdr:rowOff>
    </xdr:from>
    <xdr:to>
      <xdr:col>78</xdr:col>
      <xdr:colOff>69850</xdr:colOff>
      <xdr:row>74</xdr:row>
      <xdr:rowOff>143328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27391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51888</xdr:rowOff>
    </xdr:from>
    <xdr:to>
      <xdr:col>73</xdr:col>
      <xdr:colOff>180975</xdr:colOff>
      <xdr:row>75</xdr:row>
      <xdr:rowOff>73116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739188"/>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107406</xdr:rowOff>
    </xdr:from>
    <xdr:to>
      <xdr:col>69</xdr:col>
      <xdr:colOff>92075</xdr:colOff>
      <xdr:row>75</xdr:row>
      <xdr:rowOff>73116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79470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28847</xdr:rowOff>
    </xdr:from>
    <xdr:to>
      <xdr:col>82</xdr:col>
      <xdr:colOff>158750</xdr:colOff>
      <xdr:row>75</xdr:row>
      <xdr:rowOff>130447</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45374</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92528</xdr:rowOff>
    </xdr:from>
    <xdr:to>
      <xdr:col>78</xdr:col>
      <xdr:colOff>120650</xdr:colOff>
      <xdr:row>75</xdr:row>
      <xdr:rowOff>22678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32855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4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1088</xdr:rowOff>
    </xdr:from>
    <xdr:to>
      <xdr:col>74</xdr:col>
      <xdr:colOff>31750</xdr:colOff>
      <xdr:row>74</xdr:row>
      <xdr:rowOff>102688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6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112865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45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22316</xdr:rowOff>
    </xdr:from>
    <xdr:to>
      <xdr:col>69</xdr:col>
      <xdr:colOff>142875</xdr:colOff>
      <xdr:row>75</xdr:row>
      <xdr:rowOff>123916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134093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56606</xdr:rowOff>
    </xdr:from>
    <xdr:to>
      <xdr:col>65</xdr:col>
      <xdr:colOff>53975</xdr:colOff>
      <xdr:row>74</xdr:row>
      <xdr:rowOff>158206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168383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48198</xdr:rowOff>
    </xdr:from>
    <xdr:to>
      <xdr:col>29</xdr:col>
      <xdr:colOff>127000</xdr:colOff>
      <xdr:row>18</xdr:row>
      <xdr:rowOff>70321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81923"/>
          <a:ext cx="647700" cy="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70321</xdr:rowOff>
    </xdr:from>
    <xdr:to>
      <xdr:col>26</xdr:col>
      <xdr:colOff>50800</xdr:colOff>
      <xdr:row>18</xdr:row>
      <xdr:rowOff>70823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04046"/>
          <a:ext cx="698500" cy="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70823</xdr:rowOff>
    </xdr:from>
    <xdr:to>
      <xdr:col>22</xdr:col>
      <xdr:colOff>114300</xdr:colOff>
      <xdr:row>18</xdr:row>
      <xdr:rowOff>109263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04548"/>
          <a:ext cx="698500" cy="38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160812</xdr:rowOff>
    </xdr:from>
    <xdr:to>
      <xdr:col>18</xdr:col>
      <xdr:colOff>177800</xdr:colOff>
      <xdr:row>18</xdr:row>
      <xdr:rowOff>109263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123087"/>
          <a:ext cx="698500" cy="11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168848</xdr:rowOff>
    </xdr:from>
    <xdr:to>
      <xdr:col>29</xdr:col>
      <xdr:colOff>177800</xdr:colOff>
      <xdr:row>18</xdr:row>
      <xdr:rowOff>98998</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3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140925</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0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19521</xdr:rowOff>
    </xdr:from>
    <xdr:to>
      <xdr:col>26</xdr:col>
      <xdr:colOff>101600</xdr:colOff>
      <xdr:row>18</xdr:row>
      <xdr:rowOff>121121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53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105898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39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20023</xdr:rowOff>
    </xdr:from>
    <xdr:to>
      <xdr:col>22</xdr:col>
      <xdr:colOff>165100</xdr:colOff>
      <xdr:row>18</xdr:row>
      <xdr:rowOff>121624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1537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106401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24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58463</xdr:rowOff>
    </xdr:from>
    <xdr:to>
      <xdr:col>19</xdr:col>
      <xdr:colOff>38100</xdr:colOff>
      <xdr:row>18</xdr:row>
      <xdr:rowOff>160062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9218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144840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2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110012</xdr:rowOff>
    </xdr:from>
    <xdr:to>
      <xdr:col>15</xdr:col>
      <xdr:colOff>101600</xdr:colOff>
      <xdr:row>18</xdr:row>
      <xdr:rowOff>40162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7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24939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15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58823</xdr:rowOff>
    </xdr:from>
    <xdr:to>
      <xdr:col>29</xdr:col>
      <xdr:colOff>127000</xdr:colOff>
      <xdr:row>35</xdr:row>
      <xdr:rowOff>111956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69173"/>
          <a:ext cx="647700" cy="53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58823</xdr:rowOff>
    </xdr:from>
    <xdr:to>
      <xdr:col>26</xdr:col>
      <xdr:colOff>50800</xdr:colOff>
      <xdr:row>35</xdr:row>
      <xdr:rowOff>62230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69173"/>
          <a:ext cx="698500" cy="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62230</xdr:rowOff>
    </xdr:from>
    <xdr:to>
      <xdr:col>22</xdr:col>
      <xdr:colOff>114300</xdr:colOff>
      <xdr:row>35</xdr:row>
      <xdr:rowOff>63852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72580"/>
          <a:ext cx="698500" cy="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234028</xdr:rowOff>
    </xdr:from>
    <xdr:to>
      <xdr:col>18</xdr:col>
      <xdr:colOff>177800</xdr:colOff>
      <xdr:row>35</xdr:row>
      <xdr:rowOff>63852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01478"/>
          <a:ext cx="698500" cy="172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61156</xdr:rowOff>
    </xdr:from>
    <xdr:to>
      <xdr:col>29</xdr:col>
      <xdr:colOff>177800</xdr:colOff>
      <xdr:row>35</xdr:row>
      <xdr:rowOff>162756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7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33233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4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8023</xdr:rowOff>
    </xdr:from>
    <xdr:to>
      <xdr:col>26</xdr:col>
      <xdr:colOff>101600</xdr:colOff>
      <xdr:row>35</xdr:row>
      <xdr:rowOff>109623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18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94400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04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11430</xdr:rowOff>
    </xdr:from>
    <xdr:to>
      <xdr:col>22</xdr:col>
      <xdr:colOff>165100</xdr:colOff>
      <xdr:row>35</xdr:row>
      <xdr:rowOff>113030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2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97807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13052</xdr:rowOff>
    </xdr:from>
    <xdr:to>
      <xdr:col>19</xdr:col>
      <xdr:colOff>38100</xdr:colOff>
      <xdr:row>35</xdr:row>
      <xdr:rowOff>114652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2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99429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183228</xdr:rowOff>
    </xdr:from>
    <xdr:to>
      <xdr:col>15</xdr:col>
      <xdr:colOff>101600</xdr:colOff>
      <xdr:row>34</xdr:row>
      <xdr:rowOff>284828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50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295005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1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
7,002
139.42
5,886,316
5,791,837
92,479
3,111,322
6,302,838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141986</xdr:rowOff>
    </xdr:from>
    <xdr:to>
      <xdr:col>24</xdr:col>
      <xdr:colOff>63500</xdr:colOff>
      <xdr:row>36</xdr:row>
      <xdr:rowOff>151892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418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151892</xdr:rowOff>
    </xdr:from>
    <xdr:to>
      <xdr:col>19</xdr:col>
      <xdr:colOff>177800</xdr:colOff>
      <xdr:row>36</xdr:row>
      <xdr:rowOff>157676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4092"/>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142710</xdr:rowOff>
    </xdr:from>
    <xdr:to>
      <xdr:col>15</xdr:col>
      <xdr:colOff>50800</xdr:colOff>
      <xdr:row>36</xdr:row>
      <xdr:rowOff>157676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14910"/>
          <a:ext cx="889000" cy="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142710</xdr:rowOff>
    </xdr:from>
    <xdr:to>
      <xdr:col>10</xdr:col>
      <xdr:colOff>114300</xdr:colOff>
      <xdr:row>37</xdr:row>
      <xdr:rowOff>6960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4910"/>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91186</xdr:rowOff>
    </xdr:from>
    <xdr:to>
      <xdr:col>24</xdr:col>
      <xdr:colOff>114300</xdr:colOff>
      <xdr:row>37</xdr:row>
      <xdr:rowOff>21336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69613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101092</xdr:rowOff>
    </xdr:from>
    <xdr:to>
      <xdr:col>20</xdr:col>
      <xdr:colOff>38100</xdr:colOff>
      <xdr:row>37</xdr:row>
      <xdr:rowOff>31242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22369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106876</xdr:rowOff>
    </xdr:from>
    <xdr:to>
      <xdr:col>15</xdr:col>
      <xdr:colOff>101600</xdr:colOff>
      <xdr:row>37</xdr:row>
      <xdr:rowOff>37026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28153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91910</xdr:rowOff>
    </xdr:from>
    <xdr:to>
      <xdr:col>10</xdr:col>
      <xdr:colOff>165100</xdr:colOff>
      <xdr:row>37</xdr:row>
      <xdr:rowOff>22060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13187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5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127610</xdr:rowOff>
    </xdr:from>
    <xdr:to>
      <xdr:col>6</xdr:col>
      <xdr:colOff>38100</xdr:colOff>
      <xdr:row>37</xdr:row>
      <xdr:rowOff>57760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48887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137460</xdr:rowOff>
    </xdr:from>
    <xdr:to>
      <xdr:col>24</xdr:col>
      <xdr:colOff>63500</xdr:colOff>
      <xdr:row>55</xdr:row>
      <xdr:rowOff>156030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67210"/>
          <a:ext cx="838200" cy="1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156030</xdr:rowOff>
    </xdr:from>
    <xdr:to>
      <xdr:col>19</xdr:col>
      <xdr:colOff>177800</xdr:colOff>
      <xdr:row>56</xdr:row>
      <xdr:rowOff>20641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585780"/>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142523</xdr:rowOff>
    </xdr:from>
    <xdr:to>
      <xdr:col>15</xdr:col>
      <xdr:colOff>50800</xdr:colOff>
      <xdr:row>56</xdr:row>
      <xdr:rowOff>20641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72273"/>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142523</xdr:rowOff>
    </xdr:from>
    <xdr:to>
      <xdr:col>10</xdr:col>
      <xdr:colOff>114300</xdr:colOff>
      <xdr:row>56</xdr:row>
      <xdr:rowOff>95222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72273"/>
          <a:ext cx="889000" cy="1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86660</xdr:rowOff>
    </xdr:from>
    <xdr:to>
      <xdr:col>24</xdr:col>
      <xdr:colOff>114300</xdr:colOff>
      <xdr:row>56</xdr:row>
      <xdr:rowOff>16810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1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109537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6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105230</xdr:rowOff>
    </xdr:from>
    <xdr:to>
      <xdr:col>20</xdr:col>
      <xdr:colOff>38100</xdr:colOff>
      <xdr:row>56</xdr:row>
      <xdr:rowOff>35380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51907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1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141291</xdr:rowOff>
    </xdr:from>
    <xdr:to>
      <xdr:col>15</xdr:col>
      <xdr:colOff>101600</xdr:colOff>
      <xdr:row>56</xdr:row>
      <xdr:rowOff>71441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87968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34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91723</xdr:rowOff>
    </xdr:from>
    <xdr:to>
      <xdr:col>10</xdr:col>
      <xdr:colOff>165100</xdr:colOff>
      <xdr:row>56</xdr:row>
      <xdr:rowOff>21873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2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38400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9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44422</xdr:rowOff>
    </xdr:from>
    <xdr:to>
      <xdr:col>6</xdr:col>
      <xdr:colOff>38100</xdr:colOff>
      <xdr:row>56</xdr:row>
      <xdr:rowOff>146022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162549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2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126670</xdr:rowOff>
    </xdr:from>
    <xdr:to>
      <xdr:col>24</xdr:col>
      <xdr:colOff>63500</xdr:colOff>
      <xdr:row>75</xdr:row>
      <xdr:rowOff>123241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813970"/>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39116</xdr:rowOff>
    </xdr:from>
    <xdr:to>
      <xdr:col>19</xdr:col>
      <xdr:colOff>177800</xdr:colOff>
      <xdr:row>75</xdr:row>
      <xdr:rowOff>123241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2897866"/>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39116</xdr:rowOff>
    </xdr:from>
    <xdr:to>
      <xdr:col>15</xdr:col>
      <xdr:colOff>50800</xdr:colOff>
      <xdr:row>76</xdr:row>
      <xdr:rowOff>40128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2897866"/>
          <a:ext cx="889000" cy="17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128336</xdr:rowOff>
    </xdr:from>
    <xdr:to>
      <xdr:col>10</xdr:col>
      <xdr:colOff>114300</xdr:colOff>
      <xdr:row>76</xdr:row>
      <xdr:rowOff>40128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2987086"/>
          <a:ext cx="889000" cy="8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75870</xdr:rowOff>
    </xdr:from>
    <xdr:to>
      <xdr:col>24</xdr:col>
      <xdr:colOff>114300</xdr:colOff>
      <xdr:row>75</xdr:row>
      <xdr:rowOff>6020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98747</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61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72441</xdr:rowOff>
    </xdr:from>
    <xdr:to>
      <xdr:col>20</xdr:col>
      <xdr:colOff>38100</xdr:colOff>
      <xdr:row>76</xdr:row>
      <xdr:rowOff>2591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19118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159766</xdr:rowOff>
    </xdr:from>
    <xdr:to>
      <xdr:col>15</xdr:col>
      <xdr:colOff>101600</xdr:colOff>
      <xdr:row>75</xdr:row>
      <xdr:rowOff>89916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284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106443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6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160778</xdr:rowOff>
    </xdr:from>
    <xdr:to>
      <xdr:col>10</xdr:col>
      <xdr:colOff>165100</xdr:colOff>
      <xdr:row>76</xdr:row>
      <xdr:rowOff>90928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0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107456</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79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77536</xdr:rowOff>
    </xdr:from>
    <xdr:to>
      <xdr:col>6</xdr:col>
      <xdr:colOff>38100</xdr:colOff>
      <xdr:row>76</xdr:row>
      <xdr:rowOff>7686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29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24213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71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124988</xdr:rowOff>
    </xdr:from>
    <xdr:to>
      <xdr:col>24</xdr:col>
      <xdr:colOff>63500</xdr:colOff>
      <xdr:row>96</xdr:row>
      <xdr:rowOff>168912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84188"/>
          <a:ext cx="8382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168912</xdr:rowOff>
    </xdr:from>
    <xdr:to>
      <xdr:col>19</xdr:col>
      <xdr:colOff>177800</xdr:colOff>
      <xdr:row>97</xdr:row>
      <xdr:rowOff>78484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28112"/>
          <a:ext cx="889000" cy="8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78484</xdr:rowOff>
    </xdr:from>
    <xdr:to>
      <xdr:col>15</xdr:col>
      <xdr:colOff>50800</xdr:colOff>
      <xdr:row>97</xdr:row>
      <xdr:rowOff>99892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709134"/>
          <a:ext cx="8890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99892</xdr:rowOff>
    </xdr:from>
    <xdr:to>
      <xdr:col>10</xdr:col>
      <xdr:colOff>114300</xdr:colOff>
      <xdr:row>98</xdr:row>
      <xdr:rowOff>34593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30542"/>
          <a:ext cx="889000" cy="10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74188</xdr:rowOff>
    </xdr:from>
    <xdr:to>
      <xdr:col>24</xdr:col>
      <xdr:colOff>114300</xdr:colOff>
      <xdr:row>97</xdr:row>
      <xdr:rowOff>4338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3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52615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118112</xdr:rowOff>
    </xdr:from>
    <xdr:to>
      <xdr:col>20</xdr:col>
      <xdr:colOff>38100</xdr:colOff>
      <xdr:row>97</xdr:row>
      <xdr:rowOff>48262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39389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7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27684</xdr:rowOff>
    </xdr:from>
    <xdr:to>
      <xdr:col>15</xdr:col>
      <xdr:colOff>101600</xdr:colOff>
      <xdr:row>97</xdr:row>
      <xdr:rowOff>129284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120411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5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49092</xdr:rowOff>
    </xdr:from>
    <xdr:to>
      <xdr:col>10</xdr:col>
      <xdr:colOff>165100</xdr:colOff>
      <xdr:row>97</xdr:row>
      <xdr:rowOff>150692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141819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155243</xdr:rowOff>
    </xdr:from>
    <xdr:to>
      <xdr:col>6</xdr:col>
      <xdr:colOff>38100</xdr:colOff>
      <xdr:row>98</xdr:row>
      <xdr:rowOff>85393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8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76520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7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22280</xdr:rowOff>
    </xdr:from>
    <xdr:to>
      <xdr:col>55</xdr:col>
      <xdr:colOff>0</xdr:colOff>
      <xdr:row>36</xdr:row>
      <xdr:rowOff>48309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194480"/>
          <a:ext cx="838200" cy="2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22280</xdr:rowOff>
    </xdr:from>
    <xdr:to>
      <xdr:col>50</xdr:col>
      <xdr:colOff>114300</xdr:colOff>
      <xdr:row>36</xdr:row>
      <xdr:rowOff>80614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194480"/>
          <a:ext cx="889000" cy="5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80614</xdr:rowOff>
    </xdr:from>
    <xdr:to>
      <xdr:col>45</xdr:col>
      <xdr:colOff>177800</xdr:colOff>
      <xdr:row>37</xdr:row>
      <xdr:rowOff>66449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52814"/>
          <a:ext cx="889000" cy="15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140188</xdr:rowOff>
    </xdr:from>
    <xdr:to>
      <xdr:col>41</xdr:col>
      <xdr:colOff>50800</xdr:colOff>
      <xdr:row>37</xdr:row>
      <xdr:rowOff>66449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12388"/>
          <a:ext cx="889000" cy="9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168959</xdr:rowOff>
    </xdr:from>
    <xdr:to>
      <xdr:col>55</xdr:col>
      <xdr:colOff>50800</xdr:colOff>
      <xdr:row>36</xdr:row>
      <xdr:rowOff>99109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147386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4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142930</xdr:rowOff>
    </xdr:from>
    <xdr:to>
      <xdr:col>50</xdr:col>
      <xdr:colOff>165100</xdr:colOff>
      <xdr:row>36</xdr:row>
      <xdr:rowOff>73080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64207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23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29814</xdr:rowOff>
    </xdr:from>
    <xdr:to>
      <xdr:col>46</xdr:col>
      <xdr:colOff>38100</xdr:colOff>
      <xdr:row>36</xdr:row>
      <xdr:rowOff>131414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0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122541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94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15649</xdr:rowOff>
    </xdr:from>
    <xdr:to>
      <xdr:col>41</xdr:col>
      <xdr:colOff>101600</xdr:colOff>
      <xdr:row>37</xdr:row>
      <xdr:rowOff>117249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108376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89388</xdr:rowOff>
    </xdr:from>
    <xdr:to>
      <xdr:col>36</xdr:col>
      <xdr:colOff>165100</xdr:colOff>
      <xdr:row>37</xdr:row>
      <xdr:rowOff>19538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2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10665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5" y="635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34471</xdr:rowOff>
    </xdr:from>
    <xdr:to>
      <xdr:col>55</xdr:col>
      <xdr:colOff>0</xdr:colOff>
      <xdr:row>58</xdr:row>
      <xdr:rowOff>104101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78571"/>
          <a:ext cx="838200" cy="6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34471</xdr:rowOff>
    </xdr:from>
    <xdr:to>
      <xdr:col>50</xdr:col>
      <xdr:colOff>114300</xdr:colOff>
      <xdr:row>58</xdr:row>
      <xdr:rowOff>157841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978571"/>
          <a:ext cx="889000" cy="12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70774</xdr:rowOff>
    </xdr:from>
    <xdr:to>
      <xdr:col>45</xdr:col>
      <xdr:colOff>177800</xdr:colOff>
      <xdr:row>58</xdr:row>
      <xdr:rowOff>157841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14874"/>
          <a:ext cx="889000" cy="8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70774</xdr:rowOff>
    </xdr:from>
    <xdr:to>
      <xdr:col>41</xdr:col>
      <xdr:colOff>50800</xdr:colOff>
      <xdr:row>58</xdr:row>
      <xdr:rowOff>159051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14874"/>
          <a:ext cx="889000" cy="8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121021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1006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53301</xdr:rowOff>
    </xdr:from>
    <xdr:to>
      <xdr:col>55</xdr:col>
      <xdr:colOff>50800</xdr:colOff>
      <xdr:row>58</xdr:row>
      <xdr:rowOff>154901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31728</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7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155121</xdr:rowOff>
    </xdr:from>
    <xdr:to>
      <xdr:col>50</xdr:col>
      <xdr:colOff>165100</xdr:colOff>
      <xdr:row>58</xdr:row>
      <xdr:rowOff>85271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101798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70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107041</xdr:rowOff>
    </xdr:from>
    <xdr:to>
      <xdr:col>46</xdr:col>
      <xdr:colOff>38100</xdr:colOff>
      <xdr:row>59</xdr:row>
      <xdr:rowOff>37191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5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28318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1014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19974</xdr:rowOff>
    </xdr:from>
    <xdr:to>
      <xdr:col>41</xdr:col>
      <xdr:colOff>101600</xdr:colOff>
      <xdr:row>58</xdr:row>
      <xdr:rowOff>121574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138101</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73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108251</xdr:rowOff>
    </xdr:from>
    <xdr:to>
      <xdr:col>36</xdr:col>
      <xdr:colOff>165100</xdr:colOff>
      <xdr:row>59</xdr:row>
      <xdr:rowOff>38401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29528</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1014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22591</xdr:rowOff>
    </xdr:from>
    <xdr:to>
      <xdr:col>55</xdr:col>
      <xdr:colOff>0</xdr:colOff>
      <xdr:row>79</xdr:row>
      <xdr:rowOff>31395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67141"/>
          <a:ext cx="8382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22591</xdr:rowOff>
    </xdr:from>
    <xdr:to>
      <xdr:col>50</xdr:col>
      <xdr:colOff>114300</xdr:colOff>
      <xdr:row>79</xdr:row>
      <xdr:rowOff>29859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67141"/>
          <a:ext cx="889000" cy="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11835</xdr:rowOff>
    </xdr:from>
    <xdr:to>
      <xdr:col>45</xdr:col>
      <xdr:colOff>177800</xdr:colOff>
      <xdr:row>79</xdr:row>
      <xdr:rowOff>29859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56385"/>
          <a:ext cx="889000" cy="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152045</xdr:rowOff>
    </xdr:from>
    <xdr:to>
      <xdr:col>55</xdr:col>
      <xdr:colOff>50800</xdr:colOff>
      <xdr:row>79</xdr:row>
      <xdr:rowOff>82195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66972</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143241</xdr:rowOff>
    </xdr:from>
    <xdr:to>
      <xdr:col>50</xdr:col>
      <xdr:colOff>165100</xdr:colOff>
      <xdr:row>79</xdr:row>
      <xdr:rowOff>73391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1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64518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6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150509</xdr:rowOff>
    </xdr:from>
    <xdr:to>
      <xdr:col>46</xdr:col>
      <xdr:colOff>38100</xdr:colOff>
      <xdr:row>79</xdr:row>
      <xdr:rowOff>80659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71786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61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132485</xdr:rowOff>
    </xdr:from>
    <xdr:to>
      <xdr:col>41</xdr:col>
      <xdr:colOff>101600</xdr:colOff>
      <xdr:row>79</xdr:row>
      <xdr:rowOff>62635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53762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9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161669</xdr:rowOff>
    </xdr:from>
    <xdr:to>
      <xdr:col>55</xdr:col>
      <xdr:colOff>0</xdr:colOff>
      <xdr:row>97</xdr:row>
      <xdr:rowOff>126909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620869"/>
          <a:ext cx="838200" cy="1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48069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67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126909</xdr:rowOff>
    </xdr:from>
    <xdr:to>
      <xdr:col>50</xdr:col>
      <xdr:colOff>114300</xdr:colOff>
      <xdr:row>98</xdr:row>
      <xdr:rowOff>72309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757559"/>
          <a:ext cx="889000" cy="1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40054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100816</xdr:rowOff>
    </xdr:from>
    <xdr:to>
      <xdr:col>45</xdr:col>
      <xdr:colOff>177800</xdr:colOff>
      <xdr:row>98</xdr:row>
      <xdr:rowOff>72309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560016"/>
          <a:ext cx="889000" cy="3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110869</xdr:rowOff>
    </xdr:from>
    <xdr:to>
      <xdr:col>55</xdr:col>
      <xdr:colOff>50800</xdr:colOff>
      <xdr:row>97</xdr:row>
      <xdr:rowOff>41019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133746</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2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76109</xdr:rowOff>
    </xdr:from>
    <xdr:to>
      <xdr:col>50</xdr:col>
      <xdr:colOff>165100</xdr:colOff>
      <xdr:row>98</xdr:row>
      <xdr:rowOff>6259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22786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48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21509</xdr:rowOff>
    </xdr:from>
    <xdr:to>
      <xdr:col>46</xdr:col>
      <xdr:colOff>38100</xdr:colOff>
      <xdr:row>98</xdr:row>
      <xdr:rowOff>123109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114236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1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50016</xdr:rowOff>
    </xdr:from>
    <xdr:to>
      <xdr:col>41</xdr:col>
      <xdr:colOff>101600</xdr:colOff>
      <xdr:row>96</xdr:row>
      <xdr:rowOff>151616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168143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28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136330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1430"/>
          <a:ext cx="83820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132200</xdr:rowOff>
    </xdr:from>
    <xdr:to>
      <xdr:col>81</xdr:col>
      <xdr:colOff>50800</xdr:colOff>
      <xdr:row>38</xdr:row>
      <xdr:rowOff>136330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47300"/>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132200</xdr:rowOff>
    </xdr:from>
    <xdr:to>
      <xdr:col>76</xdr:col>
      <xdr:colOff>114300</xdr:colOff>
      <xdr:row>38</xdr:row>
      <xdr:rowOff>136036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47300"/>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136036</xdr:rowOff>
    </xdr:from>
    <xdr:to>
      <xdr:col>71</xdr:col>
      <xdr:colOff>177800</xdr:colOff>
      <xdr:row>38</xdr:row>
      <xdr:rowOff>137195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51136"/>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46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85530</xdr:rowOff>
    </xdr:from>
    <xdr:to>
      <xdr:col>81</xdr:col>
      <xdr:colOff>101600</xdr:colOff>
      <xdr:row>39</xdr:row>
      <xdr:rowOff>15680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6807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69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81400</xdr:rowOff>
    </xdr:from>
    <xdr:to>
      <xdr:col>76</xdr:col>
      <xdr:colOff>165100</xdr:colOff>
      <xdr:row>39</xdr:row>
      <xdr:rowOff>11550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2677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85236</xdr:rowOff>
    </xdr:from>
    <xdr:to>
      <xdr:col>72</xdr:col>
      <xdr:colOff>38100</xdr:colOff>
      <xdr:row>39</xdr:row>
      <xdr:rowOff>15386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6513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9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86395</xdr:rowOff>
    </xdr:from>
    <xdr:to>
      <xdr:col>67</xdr:col>
      <xdr:colOff>101600</xdr:colOff>
      <xdr:row>39</xdr:row>
      <xdr:rowOff>16545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7672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6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71275</xdr:rowOff>
    </xdr:from>
    <xdr:to>
      <xdr:col>85</xdr:col>
      <xdr:colOff>127000</xdr:colOff>
      <xdr:row>76</xdr:row>
      <xdr:rowOff>78980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01475"/>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78980</xdr:rowOff>
    </xdr:from>
    <xdr:to>
      <xdr:col>81</xdr:col>
      <xdr:colOff>50800</xdr:colOff>
      <xdr:row>76</xdr:row>
      <xdr:rowOff>81133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109180"/>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70169</xdr:rowOff>
    </xdr:from>
    <xdr:to>
      <xdr:col>76</xdr:col>
      <xdr:colOff>114300</xdr:colOff>
      <xdr:row>76</xdr:row>
      <xdr:rowOff>81133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100369"/>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9604</xdr:rowOff>
    </xdr:from>
    <xdr:to>
      <xdr:col>71</xdr:col>
      <xdr:colOff>177800</xdr:colOff>
      <xdr:row>76</xdr:row>
      <xdr:rowOff>70169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039804"/>
          <a:ext cx="8890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20475</xdr:rowOff>
    </xdr:from>
    <xdr:to>
      <xdr:col>85</xdr:col>
      <xdr:colOff>177800</xdr:colOff>
      <xdr:row>76</xdr:row>
      <xdr:rowOff>122075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05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170352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2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28180</xdr:rowOff>
    </xdr:from>
    <xdr:to>
      <xdr:col>81</xdr:col>
      <xdr:colOff>101600</xdr:colOff>
      <xdr:row>76</xdr:row>
      <xdr:rowOff>129780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0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120907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15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30333</xdr:rowOff>
    </xdr:from>
    <xdr:to>
      <xdr:col>76</xdr:col>
      <xdr:colOff>165100</xdr:colOff>
      <xdr:row>76</xdr:row>
      <xdr:rowOff>131933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0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123060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19369</xdr:rowOff>
    </xdr:from>
    <xdr:to>
      <xdr:col>72</xdr:col>
      <xdr:colOff>38100</xdr:colOff>
      <xdr:row>76</xdr:row>
      <xdr:rowOff>120969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112096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130254</xdr:rowOff>
    </xdr:from>
    <xdr:to>
      <xdr:col>67</xdr:col>
      <xdr:colOff>101600</xdr:colOff>
      <xdr:row>76</xdr:row>
      <xdr:rowOff>60404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51531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08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151975</xdr:rowOff>
    </xdr:from>
    <xdr:to>
      <xdr:col>85</xdr:col>
      <xdr:colOff>127000</xdr:colOff>
      <xdr:row>98</xdr:row>
      <xdr:rowOff>10683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82625"/>
          <a:ext cx="8382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10683</xdr:rowOff>
    </xdr:from>
    <xdr:to>
      <xdr:col>81</xdr:col>
      <xdr:colOff>50800</xdr:colOff>
      <xdr:row>98</xdr:row>
      <xdr:rowOff>27699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12783"/>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27699</xdr:rowOff>
    </xdr:from>
    <xdr:to>
      <xdr:col>76</xdr:col>
      <xdr:colOff>114300</xdr:colOff>
      <xdr:row>98</xdr:row>
      <xdr:rowOff>112523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29799"/>
          <a:ext cx="889000" cy="8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14460</xdr:rowOff>
    </xdr:from>
    <xdr:to>
      <xdr:col>71</xdr:col>
      <xdr:colOff>177800</xdr:colOff>
      <xdr:row>98</xdr:row>
      <xdr:rowOff>112523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16560"/>
          <a:ext cx="889000" cy="9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101175</xdr:rowOff>
    </xdr:from>
    <xdr:to>
      <xdr:col>85</xdr:col>
      <xdr:colOff>177800</xdr:colOff>
      <xdr:row>98</xdr:row>
      <xdr:rowOff>31325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79602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1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131333</xdr:rowOff>
    </xdr:from>
    <xdr:to>
      <xdr:col>81</xdr:col>
      <xdr:colOff>101600</xdr:colOff>
      <xdr:row>98</xdr:row>
      <xdr:rowOff>61483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52610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8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148349</xdr:rowOff>
    </xdr:from>
    <xdr:to>
      <xdr:col>76</xdr:col>
      <xdr:colOff>165100</xdr:colOff>
      <xdr:row>98</xdr:row>
      <xdr:rowOff>78499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69626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7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61723</xdr:rowOff>
    </xdr:from>
    <xdr:to>
      <xdr:col>72</xdr:col>
      <xdr:colOff>38100</xdr:colOff>
      <xdr:row>98</xdr:row>
      <xdr:rowOff>163323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154450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5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135110</xdr:rowOff>
    </xdr:from>
    <xdr:to>
      <xdr:col>67</xdr:col>
      <xdr:colOff>101600</xdr:colOff>
      <xdr:row>98</xdr:row>
      <xdr:rowOff>65260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7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56387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134717</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49817"/>
          <a:ext cx="8382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129322</xdr:rowOff>
    </xdr:from>
    <xdr:to>
      <xdr:col>111</xdr:col>
      <xdr:colOff>177800</xdr:colOff>
      <xdr:row>38</xdr:row>
      <xdr:rowOff>134717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4442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123286</xdr:rowOff>
    </xdr:from>
    <xdr:to>
      <xdr:col>107</xdr:col>
      <xdr:colOff>50800</xdr:colOff>
      <xdr:row>38</xdr:row>
      <xdr:rowOff>129322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38386"/>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121046</xdr:rowOff>
    </xdr:from>
    <xdr:to>
      <xdr:col>102</xdr:col>
      <xdr:colOff>114300</xdr:colOff>
      <xdr:row>38</xdr:row>
      <xdr:rowOff>123286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36146"/>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83917</xdr:rowOff>
    </xdr:from>
    <xdr:to>
      <xdr:col>112</xdr:col>
      <xdr:colOff>38100</xdr:colOff>
      <xdr:row>39</xdr:row>
      <xdr:rowOff>14067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5194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78522</xdr:rowOff>
    </xdr:from>
    <xdr:to>
      <xdr:col>107</xdr:col>
      <xdr:colOff>101600</xdr:colOff>
      <xdr:row>39</xdr:row>
      <xdr:rowOff>8672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171249</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68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72486</xdr:rowOff>
    </xdr:from>
    <xdr:to>
      <xdr:col>102</xdr:col>
      <xdr:colOff>165100</xdr:colOff>
      <xdr:row>39</xdr:row>
      <xdr:rowOff>2636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165213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80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70246</xdr:rowOff>
    </xdr:from>
    <xdr:to>
      <xdr:col>98</xdr:col>
      <xdr:colOff>38100</xdr:colOff>
      <xdr:row>39</xdr:row>
      <xdr:rowOff>396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162973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67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42811</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8361"/>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163461</xdr:rowOff>
    </xdr:from>
    <xdr:to>
      <xdr:col>116</xdr:col>
      <xdr:colOff>114300</xdr:colOff>
      <xdr:row>59</xdr:row>
      <xdr:rowOff>93611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78388</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2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133376</xdr:rowOff>
    </xdr:from>
    <xdr:to>
      <xdr:col>116</xdr:col>
      <xdr:colOff>63500</xdr:colOff>
      <xdr:row>75</xdr:row>
      <xdr:rowOff>133713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92126"/>
          <a:ext cx="8382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133713</xdr:rowOff>
    </xdr:from>
    <xdr:to>
      <xdr:col>111</xdr:col>
      <xdr:colOff>177800</xdr:colOff>
      <xdr:row>76</xdr:row>
      <xdr:rowOff>4085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992463"/>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4085</xdr:rowOff>
    </xdr:from>
    <xdr:to>
      <xdr:col>107</xdr:col>
      <xdr:colOff>50800</xdr:colOff>
      <xdr:row>76</xdr:row>
      <xdr:rowOff>37756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034285"/>
          <a:ext cx="889000" cy="3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37756</xdr:rowOff>
    </xdr:from>
    <xdr:to>
      <xdr:col>102</xdr:col>
      <xdr:colOff>114300</xdr:colOff>
      <xdr:row>76</xdr:row>
      <xdr:rowOff>76747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67956"/>
          <a:ext cx="8890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82576</xdr:rowOff>
    </xdr:from>
    <xdr:to>
      <xdr:col>116</xdr:col>
      <xdr:colOff>114300</xdr:colOff>
      <xdr:row>76</xdr:row>
      <xdr:rowOff>12725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413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61003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82913</xdr:rowOff>
    </xdr:from>
    <xdr:to>
      <xdr:col>112</xdr:col>
      <xdr:colOff>38100</xdr:colOff>
      <xdr:row>76</xdr:row>
      <xdr:rowOff>13063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4190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0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124736</xdr:rowOff>
    </xdr:from>
    <xdr:to>
      <xdr:col>107</xdr:col>
      <xdr:colOff>101600</xdr:colOff>
      <xdr:row>76</xdr:row>
      <xdr:rowOff>54887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834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46012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158406</xdr:rowOff>
    </xdr:from>
    <xdr:to>
      <xdr:col>102</xdr:col>
      <xdr:colOff>165100</xdr:colOff>
      <xdr:row>76</xdr:row>
      <xdr:rowOff>88556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79683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0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25947</xdr:rowOff>
    </xdr:from>
    <xdr:to>
      <xdr:col>98</xdr:col>
      <xdr:colOff>38100</xdr:colOff>
      <xdr:row>76</xdr:row>
      <xdr:rowOff>127547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118674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4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a:t>
          </a:r>
          <a:r>
            <a:rPr kumimoji="1" lang="ja-JP" altLang="en-US" sz="1100">
              <a:solidFill>
                <a:schemeClr val="dk1"/>
              </a:solidFill>
              <a:effectLst/>
              <a:latin typeface="+mn-lt"/>
              <a:ea typeface="+mn-ea"/>
              <a:cs typeface="+mn-cs"/>
            </a:rPr>
            <a:t>出</a:t>
          </a:r>
          <a:r>
            <a:rPr kumimoji="1" lang="ja-JP" altLang="ja-JP" sz="1100">
              <a:solidFill>
                <a:schemeClr val="dk1"/>
              </a:solidFill>
              <a:effectLst/>
              <a:latin typeface="+mn-lt"/>
              <a:ea typeface="+mn-ea"/>
              <a:cs typeface="+mn-cs"/>
            </a:rPr>
            <a:t>決算総額は、住民１人当たり８</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千円となっている。人件費・公債費は類似団体平均と比べて低い水準にある。</a:t>
          </a:r>
          <a:endParaRPr lang="ja-JP" altLang="ja-JP" sz="1400">
            <a:effectLst/>
          </a:endParaRPr>
        </a:p>
        <a:p>
          <a:r>
            <a:rPr kumimoji="1" lang="ja-JP" altLang="ja-JP" sz="1100">
              <a:solidFill>
                <a:schemeClr val="dk1"/>
              </a:solidFill>
              <a:effectLst/>
              <a:latin typeface="+mn-lt"/>
              <a:ea typeface="+mn-ea"/>
              <a:cs typeface="+mn-cs"/>
            </a:rPr>
            <a:t>物件費と維持補修費は、類似団体と比較して、１人当たりのコストが高い状況になっている。これは、臨時職員や公共施設の増加によるものである。</a:t>
          </a:r>
          <a:endParaRPr lang="ja-JP" altLang="ja-JP" sz="1400">
            <a:effectLst/>
          </a:endParaRPr>
        </a:p>
        <a:p>
          <a:r>
            <a:rPr kumimoji="1" lang="ja-JP" altLang="ja-JP" sz="1100">
              <a:solidFill>
                <a:schemeClr val="dk1"/>
              </a:solidFill>
              <a:effectLst/>
              <a:latin typeface="+mn-lt"/>
              <a:ea typeface="+mn-ea"/>
              <a:cs typeface="+mn-cs"/>
            </a:rPr>
            <a:t>このため、公共施設等総合管理計画に基づき、事業の取捨選択を徹底していくことで、事業費の減少を目指すこととしている。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北海道鷹栖町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7,004
7,002
139.42
5,886,316
5,791,837
92,479
3,111,322
6,302,838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0</xdr:rowOff>
    </xdr:from>
    <xdr:to>
      <xdr:col>24</xdr:col>
      <xdr:colOff>63500</xdr:colOff>
      <xdr:row>37</xdr:row>
      <xdr:rowOff>59436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4365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130683</xdr:rowOff>
    </xdr:from>
    <xdr:to>
      <xdr:col>19</xdr:col>
      <xdr:colOff>177800</xdr:colOff>
      <xdr:row>37</xdr:row>
      <xdr:rowOff>59436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02883"/>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130683</xdr:rowOff>
    </xdr:from>
    <xdr:to>
      <xdr:col>15</xdr:col>
      <xdr:colOff>50800</xdr:colOff>
      <xdr:row>36</xdr:row>
      <xdr:rowOff>153162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0288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153162</xdr:rowOff>
    </xdr:from>
    <xdr:to>
      <xdr:col>10</xdr:col>
      <xdr:colOff>114300</xdr:colOff>
      <xdr:row>37</xdr:row>
      <xdr:rowOff>32512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5362"/>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120650</xdr:rowOff>
    </xdr:from>
    <xdr:to>
      <xdr:col>24</xdr:col>
      <xdr:colOff>114300</xdr:colOff>
      <xdr:row>37</xdr:row>
      <xdr:rowOff>50800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99077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8636</xdr:rowOff>
    </xdr:from>
    <xdr:to>
      <xdr:col>20</xdr:col>
      <xdr:colOff>38100</xdr:colOff>
      <xdr:row>37</xdr:row>
      <xdr:rowOff>110236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101363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79883</xdr:rowOff>
    </xdr:from>
    <xdr:to>
      <xdr:col>15</xdr:col>
      <xdr:colOff>101600</xdr:colOff>
      <xdr:row>37</xdr:row>
      <xdr:rowOff>10033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4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102362</xdr:rowOff>
    </xdr:from>
    <xdr:to>
      <xdr:col>10</xdr:col>
      <xdr:colOff>165100</xdr:colOff>
      <xdr:row>37</xdr:row>
      <xdr:rowOff>32512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23639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153162</xdr:rowOff>
    </xdr:from>
    <xdr:to>
      <xdr:col>6</xdr:col>
      <xdr:colOff>38100</xdr:colOff>
      <xdr:row>37</xdr:row>
      <xdr:rowOff>83312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74439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24074</xdr:rowOff>
    </xdr:from>
    <xdr:to>
      <xdr:col>24</xdr:col>
      <xdr:colOff>63500</xdr:colOff>
      <xdr:row>57</xdr:row>
      <xdr:rowOff>24794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96724"/>
          <a:ext cx="838200" cy="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24074</xdr:rowOff>
    </xdr:from>
    <xdr:to>
      <xdr:col>19</xdr:col>
      <xdr:colOff>177800</xdr:colOff>
      <xdr:row>57</xdr:row>
      <xdr:rowOff>38844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96724"/>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157987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41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38844</xdr:rowOff>
    </xdr:from>
    <xdr:to>
      <xdr:col>15</xdr:col>
      <xdr:colOff>50800</xdr:colOff>
      <xdr:row>57</xdr:row>
      <xdr:rowOff>39443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11494"/>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39443</xdr:rowOff>
    </xdr:from>
    <xdr:to>
      <xdr:col>10</xdr:col>
      <xdr:colOff>114300</xdr:colOff>
      <xdr:row>57</xdr:row>
      <xdr:rowOff>48310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12093"/>
          <a:ext cx="88900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28552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45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145444</xdr:rowOff>
    </xdr:from>
    <xdr:to>
      <xdr:col>24</xdr:col>
      <xdr:colOff>114300</xdr:colOff>
      <xdr:row>57</xdr:row>
      <xdr:rowOff>75594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123871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2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144724</xdr:rowOff>
    </xdr:from>
    <xdr:to>
      <xdr:col>20</xdr:col>
      <xdr:colOff>38100</xdr:colOff>
      <xdr:row>57</xdr:row>
      <xdr:rowOff>74874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66001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83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159494</xdr:rowOff>
    </xdr:from>
    <xdr:to>
      <xdr:col>15</xdr:col>
      <xdr:colOff>101600</xdr:colOff>
      <xdr:row>57</xdr:row>
      <xdr:rowOff>89644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80771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85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160093</xdr:rowOff>
    </xdr:from>
    <xdr:to>
      <xdr:col>10</xdr:col>
      <xdr:colOff>165100</xdr:colOff>
      <xdr:row>57</xdr:row>
      <xdr:rowOff>90243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81370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85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168960</xdr:rowOff>
    </xdr:from>
    <xdr:to>
      <xdr:col>6</xdr:col>
      <xdr:colOff>38100</xdr:colOff>
      <xdr:row>57</xdr:row>
      <xdr:rowOff>99110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90237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86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123382</xdr:rowOff>
    </xdr:from>
    <xdr:to>
      <xdr:col>24</xdr:col>
      <xdr:colOff>63500</xdr:colOff>
      <xdr:row>76</xdr:row>
      <xdr:rowOff>162085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982132"/>
          <a:ext cx="838200" cy="2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123382</xdr:rowOff>
    </xdr:from>
    <xdr:to>
      <xdr:col>19</xdr:col>
      <xdr:colOff>177800</xdr:colOff>
      <xdr:row>77</xdr:row>
      <xdr:rowOff>30242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82132"/>
          <a:ext cx="889000" cy="24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30242</xdr:rowOff>
    </xdr:from>
    <xdr:to>
      <xdr:col>15</xdr:col>
      <xdr:colOff>50800</xdr:colOff>
      <xdr:row>77</xdr:row>
      <xdr:rowOff>71779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31892"/>
          <a:ext cx="889000" cy="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71779</xdr:rowOff>
    </xdr:from>
    <xdr:to>
      <xdr:col>10</xdr:col>
      <xdr:colOff>114300</xdr:colOff>
      <xdr:row>77</xdr:row>
      <xdr:rowOff>101076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73429"/>
          <a:ext cx="889000" cy="2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111285</xdr:rowOff>
    </xdr:from>
    <xdr:to>
      <xdr:col>24</xdr:col>
      <xdr:colOff>114300</xdr:colOff>
      <xdr:row>77</xdr:row>
      <xdr:rowOff>41435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89712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1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72582</xdr:rowOff>
    </xdr:from>
    <xdr:to>
      <xdr:col>20</xdr:col>
      <xdr:colOff>38100</xdr:colOff>
      <xdr:row>76</xdr:row>
      <xdr:rowOff>2732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19259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0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150892</xdr:rowOff>
    </xdr:from>
    <xdr:to>
      <xdr:col>15</xdr:col>
      <xdr:colOff>101600</xdr:colOff>
      <xdr:row>77</xdr:row>
      <xdr:rowOff>81042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8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72169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7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20979</xdr:rowOff>
    </xdr:from>
    <xdr:to>
      <xdr:col>10</xdr:col>
      <xdr:colOff>165100</xdr:colOff>
      <xdr:row>77</xdr:row>
      <xdr:rowOff>122579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113706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50276</xdr:rowOff>
    </xdr:from>
    <xdr:to>
      <xdr:col>6</xdr:col>
      <xdr:colOff>38100</xdr:colOff>
      <xdr:row>77</xdr:row>
      <xdr:rowOff>151876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143003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4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78423</xdr:rowOff>
    </xdr:from>
    <xdr:to>
      <xdr:col>24</xdr:col>
      <xdr:colOff>63500</xdr:colOff>
      <xdr:row>98</xdr:row>
      <xdr:rowOff>90384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80523"/>
          <a:ext cx="8382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90384</xdr:rowOff>
    </xdr:from>
    <xdr:to>
      <xdr:col>19</xdr:col>
      <xdr:colOff>177800</xdr:colOff>
      <xdr:row>98</xdr:row>
      <xdr:rowOff>90711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89248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88805</xdr:rowOff>
    </xdr:from>
    <xdr:to>
      <xdr:col>15</xdr:col>
      <xdr:colOff>50800</xdr:colOff>
      <xdr:row>98</xdr:row>
      <xdr:rowOff>90711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909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88805</xdr:rowOff>
    </xdr:from>
    <xdr:to>
      <xdr:col>10</xdr:col>
      <xdr:colOff>114300</xdr:colOff>
      <xdr:row>98</xdr:row>
      <xdr:rowOff>94067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890905"/>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27623</xdr:rowOff>
    </xdr:from>
    <xdr:to>
      <xdr:col>24</xdr:col>
      <xdr:colOff>114300</xdr:colOff>
      <xdr:row>98</xdr:row>
      <xdr:rowOff>129223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8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114000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39584</xdr:rowOff>
    </xdr:from>
    <xdr:to>
      <xdr:col>20</xdr:col>
      <xdr:colOff>38100</xdr:colOff>
      <xdr:row>98</xdr:row>
      <xdr:rowOff>141184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132311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3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39911</xdr:rowOff>
    </xdr:from>
    <xdr:to>
      <xdr:col>15</xdr:col>
      <xdr:colOff>101600</xdr:colOff>
      <xdr:row>98</xdr:row>
      <xdr:rowOff>141511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4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132638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93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38005</xdr:rowOff>
    </xdr:from>
    <xdr:to>
      <xdr:col>10</xdr:col>
      <xdr:colOff>165100</xdr:colOff>
      <xdr:row>98</xdr:row>
      <xdr:rowOff>139605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8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130732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93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43267</xdr:rowOff>
    </xdr:from>
    <xdr:to>
      <xdr:col>6</xdr:col>
      <xdr:colOff>38100</xdr:colOff>
      <xdr:row>98</xdr:row>
      <xdr:rowOff>144867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84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135994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93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22894</xdr:rowOff>
    </xdr:from>
    <xdr:to>
      <xdr:col>55</xdr:col>
      <xdr:colOff>0</xdr:colOff>
      <xdr:row>58</xdr:row>
      <xdr:rowOff>84874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66994"/>
          <a:ext cx="838200" cy="6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22894</xdr:rowOff>
    </xdr:from>
    <xdr:to>
      <xdr:col>50</xdr:col>
      <xdr:colOff>114300</xdr:colOff>
      <xdr:row>58</xdr:row>
      <xdr:rowOff>65268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66994"/>
          <a:ext cx="889000" cy="4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65268</xdr:rowOff>
    </xdr:from>
    <xdr:to>
      <xdr:col>45</xdr:col>
      <xdr:colOff>177800</xdr:colOff>
      <xdr:row>58</xdr:row>
      <xdr:rowOff>122192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09368"/>
          <a:ext cx="889000" cy="5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110900</xdr:rowOff>
    </xdr:from>
    <xdr:to>
      <xdr:col>41</xdr:col>
      <xdr:colOff>50800</xdr:colOff>
      <xdr:row>58</xdr:row>
      <xdr:rowOff>122192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55000"/>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34074</xdr:rowOff>
    </xdr:from>
    <xdr:to>
      <xdr:col>55</xdr:col>
      <xdr:colOff>50800</xdr:colOff>
      <xdr:row>58</xdr:row>
      <xdr:rowOff>135674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160323</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3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143544</xdr:rowOff>
    </xdr:from>
    <xdr:to>
      <xdr:col>50</xdr:col>
      <xdr:colOff>165100</xdr:colOff>
      <xdr:row>58</xdr:row>
      <xdr:rowOff>73694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90221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69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14468</xdr:rowOff>
    </xdr:from>
    <xdr:to>
      <xdr:col>46</xdr:col>
      <xdr:colOff>38100</xdr:colOff>
      <xdr:row>58</xdr:row>
      <xdr:rowOff>116068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5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132595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973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71392</xdr:rowOff>
    </xdr:from>
    <xdr:to>
      <xdr:col>41</xdr:col>
      <xdr:colOff>101600</xdr:colOff>
      <xdr:row>59</xdr:row>
      <xdr:rowOff>1542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164119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10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60100</xdr:rowOff>
    </xdr:from>
    <xdr:to>
      <xdr:col>36</xdr:col>
      <xdr:colOff>165100</xdr:colOff>
      <xdr:row>58</xdr:row>
      <xdr:rowOff>161700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152827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9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100414</xdr:rowOff>
    </xdr:from>
    <xdr:to>
      <xdr:col>55</xdr:col>
      <xdr:colOff>0</xdr:colOff>
      <xdr:row>78</xdr:row>
      <xdr:rowOff>104708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473514"/>
          <a:ext cx="8382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104708</xdr:rowOff>
    </xdr:from>
    <xdr:to>
      <xdr:col>50</xdr:col>
      <xdr:colOff>114300</xdr:colOff>
      <xdr:row>78</xdr:row>
      <xdr:rowOff>116481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77808"/>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116481</xdr:rowOff>
    </xdr:from>
    <xdr:to>
      <xdr:col>45</xdr:col>
      <xdr:colOff>177800</xdr:colOff>
      <xdr:row>78</xdr:row>
      <xdr:rowOff>157987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89581"/>
          <a:ext cx="8890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157987</xdr:rowOff>
    </xdr:from>
    <xdr:to>
      <xdr:col>41</xdr:col>
      <xdr:colOff>50800</xdr:colOff>
      <xdr:row>78</xdr:row>
      <xdr:rowOff>170072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31087"/>
          <a:ext cx="8890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49614</xdr:rowOff>
    </xdr:from>
    <xdr:to>
      <xdr:col>55</xdr:col>
      <xdr:colOff>50800</xdr:colOff>
      <xdr:row>78</xdr:row>
      <xdr:rowOff>151214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28041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53908</xdr:rowOff>
    </xdr:from>
    <xdr:to>
      <xdr:col>50</xdr:col>
      <xdr:colOff>165100</xdr:colOff>
      <xdr:row>78</xdr:row>
      <xdr:rowOff>155508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146635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65681</xdr:rowOff>
    </xdr:from>
    <xdr:to>
      <xdr:col>46</xdr:col>
      <xdr:colOff>38100</xdr:colOff>
      <xdr:row>78</xdr:row>
      <xdr:rowOff>167281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158408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3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107187</xdr:rowOff>
    </xdr:from>
    <xdr:to>
      <xdr:col>41</xdr:col>
      <xdr:colOff>101600</xdr:colOff>
      <xdr:row>79</xdr:row>
      <xdr:rowOff>37337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28464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119272</xdr:rowOff>
    </xdr:from>
    <xdr:to>
      <xdr:col>36</xdr:col>
      <xdr:colOff>165100</xdr:colOff>
      <xdr:row>79</xdr:row>
      <xdr:rowOff>49422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40549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32894</xdr:rowOff>
    </xdr:from>
    <xdr:to>
      <xdr:col>55</xdr:col>
      <xdr:colOff>0</xdr:colOff>
      <xdr:row>96</xdr:row>
      <xdr:rowOff>44745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320644"/>
          <a:ext cx="838200" cy="18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32894</xdr:rowOff>
    </xdr:from>
    <xdr:to>
      <xdr:col>50</xdr:col>
      <xdr:colOff>114300</xdr:colOff>
      <xdr:row>96</xdr:row>
      <xdr:rowOff>47372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320644"/>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103601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25121</xdr:rowOff>
    </xdr:from>
    <xdr:to>
      <xdr:col>45</xdr:col>
      <xdr:colOff>177800</xdr:colOff>
      <xdr:row>96</xdr:row>
      <xdr:rowOff>47372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484321"/>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13554</xdr:rowOff>
    </xdr:from>
    <xdr:to>
      <xdr:col>41</xdr:col>
      <xdr:colOff>50800</xdr:colOff>
      <xdr:row>96</xdr:row>
      <xdr:rowOff>25121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472754"/>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100474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165395</xdr:rowOff>
    </xdr:from>
    <xdr:to>
      <xdr:col>55</xdr:col>
      <xdr:colOff>50800</xdr:colOff>
      <xdr:row>96</xdr:row>
      <xdr:rowOff>95545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5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143822</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43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153544</xdr:rowOff>
    </xdr:from>
    <xdr:to>
      <xdr:col>50</xdr:col>
      <xdr:colOff>165100</xdr:colOff>
      <xdr:row>95</xdr:row>
      <xdr:rowOff>83694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26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100221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04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168022</xdr:rowOff>
    </xdr:from>
    <xdr:to>
      <xdr:col>46</xdr:col>
      <xdr:colOff>38100</xdr:colOff>
      <xdr:row>96</xdr:row>
      <xdr:rowOff>98172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114699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2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145771</xdr:rowOff>
    </xdr:from>
    <xdr:to>
      <xdr:col>41</xdr:col>
      <xdr:colOff>101600</xdr:colOff>
      <xdr:row>96</xdr:row>
      <xdr:rowOff>75921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4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92448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20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134204</xdr:rowOff>
    </xdr:from>
    <xdr:to>
      <xdr:col>36</xdr:col>
      <xdr:colOff>165100</xdr:colOff>
      <xdr:row>96</xdr:row>
      <xdr:rowOff>64354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2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80881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19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61519</xdr:rowOff>
    </xdr:from>
    <xdr:to>
      <xdr:col>85</xdr:col>
      <xdr:colOff>127000</xdr:colOff>
      <xdr:row>38</xdr:row>
      <xdr:rowOff>76550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76619"/>
          <a:ext cx="8382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76550</xdr:rowOff>
    </xdr:from>
    <xdr:to>
      <xdr:col>81</xdr:col>
      <xdr:colOff>50800</xdr:colOff>
      <xdr:row>38</xdr:row>
      <xdr:rowOff>109734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91650"/>
          <a:ext cx="8890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30944</xdr:rowOff>
    </xdr:from>
    <xdr:to>
      <xdr:col>76</xdr:col>
      <xdr:colOff>114300</xdr:colOff>
      <xdr:row>38</xdr:row>
      <xdr:rowOff>109734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46044"/>
          <a:ext cx="889000" cy="7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30944</xdr:rowOff>
    </xdr:from>
    <xdr:to>
      <xdr:col>71</xdr:col>
      <xdr:colOff>177800</xdr:colOff>
      <xdr:row>38</xdr:row>
      <xdr:rowOff>51156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6044"/>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10719</xdr:rowOff>
    </xdr:from>
    <xdr:to>
      <xdr:col>85</xdr:col>
      <xdr:colOff>177800</xdr:colOff>
      <xdr:row>38</xdr:row>
      <xdr:rowOff>112319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160596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25750</xdr:rowOff>
    </xdr:from>
    <xdr:to>
      <xdr:col>81</xdr:col>
      <xdr:colOff>101600</xdr:colOff>
      <xdr:row>38</xdr:row>
      <xdr:rowOff>127350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118477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58934</xdr:rowOff>
    </xdr:from>
    <xdr:to>
      <xdr:col>76</xdr:col>
      <xdr:colOff>165100</xdr:colOff>
      <xdr:row>38</xdr:row>
      <xdr:rowOff>160534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151661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151593</xdr:rowOff>
    </xdr:from>
    <xdr:to>
      <xdr:col>72</xdr:col>
      <xdr:colOff>38100</xdr:colOff>
      <xdr:row>38</xdr:row>
      <xdr:rowOff>81744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52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72871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356</xdr:rowOff>
    </xdr:from>
    <xdr:to>
      <xdr:col>67</xdr:col>
      <xdr:colOff>101600</xdr:colOff>
      <xdr:row>38</xdr:row>
      <xdr:rowOff>101956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1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93083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93924</xdr:rowOff>
    </xdr:from>
    <xdr:to>
      <xdr:col>85</xdr:col>
      <xdr:colOff>127000</xdr:colOff>
      <xdr:row>58</xdr:row>
      <xdr:rowOff>13232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95124"/>
          <a:ext cx="838200" cy="2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13232</xdr:rowOff>
    </xdr:from>
    <xdr:to>
      <xdr:col>81</xdr:col>
      <xdr:colOff>50800</xdr:colOff>
      <xdr:row>58</xdr:row>
      <xdr:rowOff>51823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57332"/>
          <a:ext cx="889000" cy="3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156480</xdr:rowOff>
    </xdr:from>
    <xdr:to>
      <xdr:col>76</xdr:col>
      <xdr:colOff>114300</xdr:colOff>
      <xdr:row>58</xdr:row>
      <xdr:rowOff>51823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57680"/>
          <a:ext cx="889000" cy="2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156480</xdr:rowOff>
    </xdr:from>
    <xdr:to>
      <xdr:col>71</xdr:col>
      <xdr:colOff>177800</xdr:colOff>
      <xdr:row>58</xdr:row>
      <xdr:rowOff>62773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57680"/>
          <a:ext cx="889000" cy="24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43124</xdr:rowOff>
    </xdr:from>
    <xdr:to>
      <xdr:col>85</xdr:col>
      <xdr:colOff>177800</xdr:colOff>
      <xdr:row>56</xdr:row>
      <xdr:rowOff>144724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66001</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9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133882</xdr:rowOff>
    </xdr:from>
    <xdr:to>
      <xdr:col>81</xdr:col>
      <xdr:colOff>101600</xdr:colOff>
      <xdr:row>58</xdr:row>
      <xdr:rowOff>64032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55159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1023</xdr:rowOff>
    </xdr:from>
    <xdr:to>
      <xdr:col>76</xdr:col>
      <xdr:colOff>165100</xdr:colOff>
      <xdr:row>58</xdr:row>
      <xdr:rowOff>102623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93750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105680</xdr:rowOff>
    </xdr:from>
    <xdr:to>
      <xdr:col>72</xdr:col>
      <xdr:colOff>38100</xdr:colOff>
      <xdr:row>57</xdr:row>
      <xdr:rowOff>35830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52357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8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11973</xdr:rowOff>
    </xdr:from>
    <xdr:to>
      <xdr:col>67</xdr:col>
      <xdr:colOff>101600</xdr:colOff>
      <xdr:row>58</xdr:row>
      <xdr:rowOff>113573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104700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4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136330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09430"/>
          <a:ext cx="83820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132200</xdr:rowOff>
    </xdr:from>
    <xdr:to>
      <xdr:col>81</xdr:col>
      <xdr:colOff>50800</xdr:colOff>
      <xdr:row>78</xdr:row>
      <xdr:rowOff>136330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05300"/>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132200</xdr:rowOff>
    </xdr:from>
    <xdr:to>
      <xdr:col>76</xdr:col>
      <xdr:colOff>114300</xdr:colOff>
      <xdr:row>78</xdr:row>
      <xdr:rowOff>136035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05300"/>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136035</xdr:rowOff>
    </xdr:from>
    <xdr:to>
      <xdr:col>71</xdr:col>
      <xdr:colOff>177800</xdr:colOff>
      <xdr:row>78</xdr:row>
      <xdr:rowOff>137195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09135"/>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04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85530</xdr:rowOff>
    </xdr:from>
    <xdr:to>
      <xdr:col>81</xdr:col>
      <xdr:colOff>101600</xdr:colOff>
      <xdr:row>79</xdr:row>
      <xdr:rowOff>15680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6807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5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81400</xdr:rowOff>
    </xdr:from>
    <xdr:to>
      <xdr:col>76</xdr:col>
      <xdr:colOff>165100</xdr:colOff>
      <xdr:row>79</xdr:row>
      <xdr:rowOff>11550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5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2677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85235</xdr:rowOff>
    </xdr:from>
    <xdr:to>
      <xdr:col>72</xdr:col>
      <xdr:colOff>38100</xdr:colOff>
      <xdr:row>79</xdr:row>
      <xdr:rowOff>15385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6512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5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86395</xdr:rowOff>
    </xdr:from>
    <xdr:to>
      <xdr:col>67</xdr:col>
      <xdr:colOff>101600</xdr:colOff>
      <xdr:row>79</xdr:row>
      <xdr:rowOff>16545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7672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71275</xdr:rowOff>
    </xdr:from>
    <xdr:to>
      <xdr:col>85</xdr:col>
      <xdr:colOff>127000</xdr:colOff>
      <xdr:row>96</xdr:row>
      <xdr:rowOff>78980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530475"/>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78980</xdr:rowOff>
    </xdr:from>
    <xdr:to>
      <xdr:col>81</xdr:col>
      <xdr:colOff>50800</xdr:colOff>
      <xdr:row>96</xdr:row>
      <xdr:rowOff>81133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538180"/>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70169</xdr:rowOff>
    </xdr:from>
    <xdr:to>
      <xdr:col>76</xdr:col>
      <xdr:colOff>114300</xdr:colOff>
      <xdr:row>96</xdr:row>
      <xdr:rowOff>81133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529369"/>
          <a:ext cx="889000" cy="1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9604</xdr:rowOff>
    </xdr:from>
    <xdr:to>
      <xdr:col>71</xdr:col>
      <xdr:colOff>177800</xdr:colOff>
      <xdr:row>96</xdr:row>
      <xdr:rowOff>70169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468804"/>
          <a:ext cx="889000" cy="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20475</xdr:rowOff>
    </xdr:from>
    <xdr:to>
      <xdr:col>85</xdr:col>
      <xdr:colOff>177800</xdr:colOff>
      <xdr:row>96</xdr:row>
      <xdr:rowOff>122075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170352</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4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28180</xdr:rowOff>
    </xdr:from>
    <xdr:to>
      <xdr:col>81</xdr:col>
      <xdr:colOff>101600</xdr:colOff>
      <xdr:row>96</xdr:row>
      <xdr:rowOff>129780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120907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30333</xdr:rowOff>
    </xdr:from>
    <xdr:to>
      <xdr:col>76</xdr:col>
      <xdr:colOff>165100</xdr:colOff>
      <xdr:row>96</xdr:row>
      <xdr:rowOff>131933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123060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19369</xdr:rowOff>
    </xdr:from>
    <xdr:to>
      <xdr:col>72</xdr:col>
      <xdr:colOff>38100</xdr:colOff>
      <xdr:row>96</xdr:row>
      <xdr:rowOff>120969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112096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57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130254</xdr:rowOff>
    </xdr:from>
    <xdr:to>
      <xdr:col>67</xdr:col>
      <xdr:colOff>101600</xdr:colOff>
      <xdr:row>96</xdr:row>
      <xdr:rowOff>60404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1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51531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5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が類似団体平均に比べ</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増加した理由は</a:t>
          </a:r>
          <a:r>
            <a:rPr kumimoji="1" lang="ja-JP" altLang="en-US" sz="1100">
              <a:solidFill>
                <a:schemeClr val="dk1"/>
              </a:solidFill>
              <a:effectLst/>
              <a:latin typeface="+mn-lt"/>
              <a:ea typeface="+mn-ea"/>
              <a:cs typeface="+mn-cs"/>
            </a:rPr>
            <a:t>、鷹栖地区住民センターの改築事業</a:t>
          </a:r>
          <a:r>
            <a:rPr kumimoji="1" lang="ja-JP" altLang="ja-JP" sz="1100">
              <a:solidFill>
                <a:schemeClr val="dk1"/>
              </a:solidFill>
              <a:effectLst/>
              <a:latin typeface="+mn-lt"/>
              <a:ea typeface="+mn-ea"/>
              <a:cs typeface="+mn-cs"/>
            </a:rPr>
            <a:t>に取り組んだことによるものである。</a:t>
          </a:r>
          <a:endParaRPr lang="ja-JP" altLang="ja-JP" sz="1400">
            <a:effectLst/>
          </a:endParaRPr>
        </a:p>
        <a:p>
          <a:r>
            <a:rPr kumimoji="1" lang="ja-JP" altLang="ja-JP" sz="1100">
              <a:solidFill>
                <a:schemeClr val="dk1"/>
              </a:solidFill>
              <a:effectLst/>
              <a:latin typeface="+mn-lt"/>
              <a:ea typeface="+mn-ea"/>
              <a:cs typeface="+mn-cs"/>
            </a:rPr>
            <a:t>土木費が類似団体平均に比べ高止まりしているのは、道路橋りょう整備事業や公園整備事業等の増はもとより、公営住宅建設等の普通建設事業費が増加し続けたことが主な要因である。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行財政改革を着実に進めていることから、実質収支額は継続的に黒字を確保している。</a:t>
          </a:r>
          <a:endParaRPr lang="ja-JP" altLang="ja-JP" sz="1800">
            <a:effectLst/>
          </a:endParaRPr>
        </a:p>
        <a:p>
          <a:r>
            <a:rPr kumimoji="1" lang="ja-JP" altLang="ja-JP" sz="1400">
              <a:solidFill>
                <a:schemeClr val="dk1"/>
              </a:solidFill>
              <a:effectLst/>
              <a:latin typeface="+mn-lt"/>
              <a:ea typeface="+mn-ea"/>
              <a:cs typeface="+mn-cs"/>
            </a:rPr>
            <a:t>適切な財源の確保と歳出の精査により、財政健全化を図る。</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北海道鷹栖町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黒字額の拡大のため、持続的な経営の健全化に努めることとしている。</a:t>
          </a:r>
          <a:endParaRPr lang="ja-JP" altLang="ja-JP" sz="1800">
            <a:effectLst/>
          </a:endParaRPr>
        </a:p>
        <a:p>
          <a:endParaRPr kumimoji="1" lang="en-US" altLang="ja-JP" sz="18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524_&#40441;&#2664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9.4</v>
          </cell>
          <cell r="CN51">
            <v>16.399999999999999</v>
          </cell>
        </row>
        <row r="53">
          <cell r="CF53">
            <v>63.5</v>
          </cell>
          <cell r="CN53">
            <v>64.5</v>
          </cell>
        </row>
        <row r="55">
          <cell r="AN55" t="str">
            <v>類似団体内平均値</v>
          </cell>
          <cell r="CF55">
            <v>0</v>
          </cell>
          <cell r="CN55">
            <v>0</v>
          </cell>
        </row>
        <row r="57">
          <cell r="CF57">
            <v>55.3</v>
          </cell>
          <cell r="CN57">
            <v>56.3</v>
          </cell>
        </row>
        <row r="72">
          <cell r="BP72" t="str">
            <v>H25</v>
          </cell>
          <cell r="BX72" t="str">
            <v>H26</v>
          </cell>
          <cell r="CF72" t="str">
            <v>H27</v>
          </cell>
          <cell r="CN72" t="str">
            <v>H28</v>
          </cell>
          <cell r="CV72" t="str">
            <v>H29</v>
          </cell>
        </row>
        <row r="73">
          <cell r="AN73" t="str">
            <v>当該団体値</v>
          </cell>
          <cell r="BP73">
            <v>11.4</v>
          </cell>
          <cell r="BX73">
            <v>17.100000000000001</v>
          </cell>
          <cell r="CF73">
            <v>9.4</v>
          </cell>
          <cell r="CN73">
            <v>16.399999999999999</v>
          </cell>
          <cell r="CV73">
            <v>18.8</v>
          </cell>
        </row>
        <row r="75">
          <cell r="BP75">
            <v>11.7</v>
          </cell>
          <cell r="BX75">
            <v>10</v>
          </cell>
          <cell r="CF75">
            <v>8.4</v>
          </cell>
          <cell r="CN75">
            <v>7.1</v>
          </cell>
          <cell r="CV75">
            <v>6.5</v>
          </cell>
        </row>
        <row r="77">
          <cell r="AN77" t="str">
            <v>類似団体内平均値</v>
          </cell>
          <cell r="BP77">
            <v>0</v>
          </cell>
          <cell r="BX77">
            <v>0</v>
          </cell>
          <cell r="CF77">
            <v>0</v>
          </cell>
          <cell r="CN77">
            <v>0</v>
          </cell>
          <cell r="CV77">
            <v>0</v>
          </cell>
        </row>
        <row r="79">
          <cell r="BP79">
            <v>9.8000000000000007</v>
          </cell>
          <cell r="BX79">
            <v>9.1</v>
          </cell>
          <cell r="CF79">
            <v>8.6</v>
          </cell>
          <cell r="CN79">
            <v>8.5</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5" zoomScaleNormal="8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5886316</v>
      </c>
      <c r="BO4" s="372"/>
      <c r="BP4" s="372"/>
      <c r="BQ4" s="372"/>
      <c r="BR4" s="372"/>
      <c r="BS4" s="372"/>
      <c r="BT4" s="372"/>
      <c r="BU4" s="373"/>
      <c r="BV4" s="371">
        <v>6377795</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v>
      </c>
      <c r="CU4" s="378"/>
      <c r="CV4" s="378"/>
      <c r="CW4" s="378"/>
      <c r="CX4" s="378"/>
      <c r="CY4" s="378"/>
      <c r="CZ4" s="378"/>
      <c r="DA4" s="379"/>
      <c r="DB4" s="377">
        <v>3.9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5791837</v>
      </c>
      <c r="BO5" s="409"/>
      <c r="BP5" s="409"/>
      <c r="BQ5" s="409"/>
      <c r="BR5" s="409"/>
      <c r="BS5" s="409"/>
      <c r="BT5" s="409"/>
      <c r="BU5" s="410"/>
      <c r="BV5" s="408">
        <v>6250016</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83.2</v>
      </c>
      <c r="CU5" s="406"/>
      <c r="CV5" s="406"/>
      <c r="CW5" s="406"/>
      <c r="CX5" s="406"/>
      <c r="CY5" s="406"/>
      <c r="CZ5" s="406"/>
      <c r="DA5" s="407"/>
      <c r="DB5" s="405">
        <v>79.8</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94479</v>
      </c>
      <c r="BO6" s="409"/>
      <c r="BP6" s="409"/>
      <c r="BQ6" s="409"/>
      <c r="BR6" s="409"/>
      <c r="BS6" s="409"/>
      <c r="BT6" s="409"/>
      <c r="BU6" s="410"/>
      <c r="BV6" s="408">
        <v>127779</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87.1</v>
      </c>
      <c r="CU6" s="446"/>
      <c r="CV6" s="446"/>
      <c r="CW6" s="446"/>
      <c r="CX6" s="446"/>
      <c r="CY6" s="446"/>
      <c r="CZ6" s="446"/>
      <c r="DA6" s="447"/>
      <c r="DB6" s="445">
        <v>83.5</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88</v>
      </c>
      <c r="AV7" s="441"/>
      <c r="AW7" s="441"/>
      <c r="AX7" s="441"/>
      <c r="AY7" s="442" t="s">
        <v>100</v>
      </c>
      <c r="AZ7" s="443"/>
      <c r="BA7" s="443"/>
      <c r="BB7" s="443"/>
      <c r="BC7" s="443"/>
      <c r="BD7" s="443"/>
      <c r="BE7" s="443"/>
      <c r="BF7" s="443"/>
      <c r="BG7" s="443"/>
      <c r="BH7" s="443"/>
      <c r="BI7" s="443"/>
      <c r="BJ7" s="443"/>
      <c r="BK7" s="443"/>
      <c r="BL7" s="443"/>
      <c r="BM7" s="444"/>
      <c r="BN7" s="408">
        <v>2000</v>
      </c>
      <c r="BO7" s="409"/>
      <c r="BP7" s="409"/>
      <c r="BQ7" s="409"/>
      <c r="BR7" s="409"/>
      <c r="BS7" s="409"/>
      <c r="BT7" s="409"/>
      <c r="BU7" s="410"/>
      <c r="BV7" s="408">
        <v>5047</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3111322</v>
      </c>
      <c r="CU7" s="409"/>
      <c r="CV7" s="409"/>
      <c r="CW7" s="409"/>
      <c r="CX7" s="409"/>
      <c r="CY7" s="409"/>
      <c r="CZ7" s="409"/>
      <c r="DA7" s="410"/>
      <c r="DB7" s="408">
        <v>3114826</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92479</v>
      </c>
      <c r="BO8" s="409"/>
      <c r="BP8" s="409"/>
      <c r="BQ8" s="409"/>
      <c r="BR8" s="409"/>
      <c r="BS8" s="409"/>
      <c r="BT8" s="409"/>
      <c r="BU8" s="410"/>
      <c r="BV8" s="408">
        <v>122732</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0.28999999999999998</v>
      </c>
      <c r="CU8" s="449"/>
      <c r="CV8" s="449"/>
      <c r="CW8" s="449"/>
      <c r="CX8" s="449"/>
      <c r="CY8" s="449"/>
      <c r="CZ8" s="449"/>
      <c r="DA8" s="450"/>
      <c r="DB8" s="448">
        <v>0.28999999999999998</v>
      </c>
      <c r="DC8" s="449"/>
      <c r="DD8" s="449"/>
      <c r="DE8" s="449"/>
      <c r="DF8" s="449"/>
      <c r="DG8" s="449"/>
      <c r="DH8" s="449"/>
      <c r="DI8" s="450"/>
      <c r="DJ8" s="165"/>
      <c r="DK8" s="165"/>
      <c r="DL8" s="165"/>
      <c r="DM8" s="165"/>
      <c r="DN8" s="165"/>
      <c r="DO8" s="165"/>
    </row>
    <row r="9" spans="1:119" ht="18.75" customHeight="1" thickBot="1" x14ac:dyDescent="0.2">
      <c r="A9" s="166"/>
      <c r="B9" s="402" t="s">
        <v>106</v>
      </c>
      <c r="C9" s="403"/>
      <c r="D9" s="403"/>
      <c r="E9" s="403"/>
      <c r="F9" s="403"/>
      <c r="G9" s="403"/>
      <c r="H9" s="403"/>
      <c r="I9" s="403"/>
      <c r="J9" s="403"/>
      <c r="K9" s="451"/>
      <c r="L9" s="452" t="s">
        <v>107</v>
      </c>
      <c r="M9" s="453"/>
      <c r="N9" s="453"/>
      <c r="O9" s="453"/>
      <c r="P9" s="453"/>
      <c r="Q9" s="454"/>
      <c r="R9" s="455">
        <v>7018</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110</v>
      </c>
      <c r="AV9" s="441"/>
      <c r="AW9" s="441"/>
      <c r="AX9" s="441"/>
      <c r="AY9" s="442" t="s">
        <v>111</v>
      </c>
      <c r="AZ9" s="443"/>
      <c r="BA9" s="443"/>
      <c r="BB9" s="443"/>
      <c r="BC9" s="443"/>
      <c r="BD9" s="443"/>
      <c r="BE9" s="443"/>
      <c r="BF9" s="443"/>
      <c r="BG9" s="443"/>
      <c r="BH9" s="443"/>
      <c r="BI9" s="443"/>
      <c r="BJ9" s="443"/>
      <c r="BK9" s="443"/>
      <c r="BL9" s="443"/>
      <c r="BM9" s="444"/>
      <c r="BN9" s="408">
        <v>-30253</v>
      </c>
      <c r="BO9" s="409"/>
      <c r="BP9" s="409"/>
      <c r="BQ9" s="409"/>
      <c r="BR9" s="409"/>
      <c r="BS9" s="409"/>
      <c r="BT9" s="409"/>
      <c r="BU9" s="410"/>
      <c r="BV9" s="408">
        <v>4810</v>
      </c>
      <c r="BW9" s="409"/>
      <c r="BX9" s="409"/>
      <c r="BY9" s="409"/>
      <c r="BZ9" s="409"/>
      <c r="CA9" s="409"/>
      <c r="CB9" s="409"/>
      <c r="CC9" s="410"/>
      <c r="CD9" s="411" t="s">
        <v>112</v>
      </c>
      <c r="CE9" s="412"/>
      <c r="CF9" s="412"/>
      <c r="CG9" s="412"/>
      <c r="CH9" s="412"/>
      <c r="CI9" s="412"/>
      <c r="CJ9" s="412"/>
      <c r="CK9" s="412"/>
      <c r="CL9" s="412"/>
      <c r="CM9" s="412"/>
      <c r="CN9" s="412"/>
      <c r="CO9" s="412"/>
      <c r="CP9" s="412"/>
      <c r="CQ9" s="412"/>
      <c r="CR9" s="412"/>
      <c r="CS9" s="413"/>
      <c r="CT9" s="405">
        <v>16.100000000000001</v>
      </c>
      <c r="CU9" s="406"/>
      <c r="CV9" s="406"/>
      <c r="CW9" s="406"/>
      <c r="CX9" s="406"/>
      <c r="CY9" s="406"/>
      <c r="CZ9" s="406"/>
      <c r="DA9" s="407"/>
      <c r="DB9" s="405">
        <v>15.9</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113</v>
      </c>
      <c r="M10" s="438"/>
      <c r="N10" s="438"/>
      <c r="O10" s="438"/>
      <c r="P10" s="438"/>
      <c r="Q10" s="439"/>
      <c r="R10" s="459">
        <v>7345</v>
      </c>
      <c r="S10" s="460"/>
      <c r="T10" s="460"/>
      <c r="U10" s="460"/>
      <c r="V10" s="461"/>
      <c r="W10" s="396"/>
      <c r="X10" s="397"/>
      <c r="Y10" s="397"/>
      <c r="Z10" s="397"/>
      <c r="AA10" s="397"/>
      <c r="AB10" s="397"/>
      <c r="AC10" s="397"/>
      <c r="AD10" s="397"/>
      <c r="AE10" s="397"/>
      <c r="AF10" s="397"/>
      <c r="AG10" s="397"/>
      <c r="AH10" s="397"/>
      <c r="AI10" s="397"/>
      <c r="AJ10" s="397"/>
      <c r="AK10" s="397"/>
      <c r="AL10" s="400"/>
      <c r="AM10" s="437" t="s">
        <v>114</v>
      </c>
      <c r="AN10" s="438"/>
      <c r="AO10" s="438"/>
      <c r="AP10" s="438"/>
      <c r="AQ10" s="438"/>
      <c r="AR10" s="438"/>
      <c r="AS10" s="438"/>
      <c r="AT10" s="439"/>
      <c r="AU10" s="440" t="s">
        <v>115</v>
      </c>
      <c r="AV10" s="441"/>
      <c r="AW10" s="441"/>
      <c r="AX10" s="441"/>
      <c r="AY10" s="442" t="s">
        <v>116</v>
      </c>
      <c r="AZ10" s="443"/>
      <c r="BA10" s="443"/>
      <c r="BB10" s="443"/>
      <c r="BC10" s="443"/>
      <c r="BD10" s="443"/>
      <c r="BE10" s="443"/>
      <c r="BF10" s="443"/>
      <c r="BG10" s="443"/>
      <c r="BH10" s="443"/>
      <c r="BI10" s="443"/>
      <c r="BJ10" s="443"/>
      <c r="BK10" s="443"/>
      <c r="BL10" s="443"/>
      <c r="BM10" s="444"/>
      <c r="BN10" s="408">
        <v>887</v>
      </c>
      <c r="BO10" s="409"/>
      <c r="BP10" s="409"/>
      <c r="BQ10" s="409"/>
      <c r="BR10" s="409"/>
      <c r="BS10" s="409"/>
      <c r="BT10" s="409"/>
      <c r="BU10" s="410"/>
      <c r="BV10" s="408">
        <v>3973</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96</v>
      </c>
      <c r="AV11" s="441"/>
      <c r="AW11" s="441"/>
      <c r="AX11" s="441"/>
      <c r="AY11" s="442" t="s">
        <v>121</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7004</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130</v>
      </c>
      <c r="AV12" s="441"/>
      <c r="AW12" s="441"/>
      <c r="AX12" s="441"/>
      <c r="AY12" s="442" t="s">
        <v>131</v>
      </c>
      <c r="AZ12" s="443"/>
      <c r="BA12" s="443"/>
      <c r="BB12" s="443"/>
      <c r="BC12" s="443"/>
      <c r="BD12" s="443"/>
      <c r="BE12" s="443"/>
      <c r="BF12" s="443"/>
      <c r="BG12" s="443"/>
      <c r="BH12" s="443"/>
      <c r="BI12" s="443"/>
      <c r="BJ12" s="443"/>
      <c r="BK12" s="443"/>
      <c r="BL12" s="443"/>
      <c r="BM12" s="444"/>
      <c r="BN12" s="408">
        <v>91535</v>
      </c>
      <c r="BO12" s="409"/>
      <c r="BP12" s="409"/>
      <c r="BQ12" s="409"/>
      <c r="BR12" s="409"/>
      <c r="BS12" s="409"/>
      <c r="BT12" s="409"/>
      <c r="BU12" s="410"/>
      <c r="BV12" s="408">
        <v>0</v>
      </c>
      <c r="BW12" s="409"/>
      <c r="BX12" s="409"/>
      <c r="BY12" s="409"/>
      <c r="BZ12" s="409"/>
      <c r="CA12" s="409"/>
      <c r="CB12" s="409"/>
      <c r="CC12" s="410"/>
      <c r="CD12" s="411" t="s">
        <v>132</v>
      </c>
      <c r="CE12" s="412"/>
      <c r="CF12" s="412"/>
      <c r="CG12" s="412"/>
      <c r="CH12" s="412"/>
      <c r="CI12" s="412"/>
      <c r="CJ12" s="412"/>
      <c r="CK12" s="412"/>
      <c r="CL12" s="412"/>
      <c r="CM12" s="412"/>
      <c r="CN12" s="412"/>
      <c r="CO12" s="412"/>
      <c r="CP12" s="412"/>
      <c r="CQ12" s="412"/>
      <c r="CR12" s="412"/>
      <c r="CS12" s="413"/>
      <c r="CT12" s="448" t="s">
        <v>124</v>
      </c>
      <c r="CU12" s="449"/>
      <c r="CV12" s="449"/>
      <c r="CW12" s="449"/>
      <c r="CX12" s="449"/>
      <c r="CY12" s="449"/>
      <c r="CZ12" s="449"/>
      <c r="DA12" s="450"/>
      <c r="DB12" s="448" t="s">
        <v>124</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7002</v>
      </c>
      <c r="S13" s="490"/>
      <c r="T13" s="490"/>
      <c r="U13" s="490"/>
      <c r="V13" s="491"/>
      <c r="W13" s="424" t="s">
        <v>134</v>
      </c>
      <c r="X13" s="425"/>
      <c r="Y13" s="425"/>
      <c r="Z13" s="425"/>
      <c r="AA13" s="425"/>
      <c r="AB13" s="415"/>
      <c r="AC13" s="459">
        <v>629</v>
      </c>
      <c r="AD13" s="460"/>
      <c r="AE13" s="460"/>
      <c r="AF13" s="460"/>
      <c r="AG13" s="499"/>
      <c r="AH13" s="459">
        <v>726</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-120901</v>
      </c>
      <c r="BO13" s="409"/>
      <c r="BP13" s="409"/>
      <c r="BQ13" s="409"/>
      <c r="BR13" s="409"/>
      <c r="BS13" s="409"/>
      <c r="BT13" s="409"/>
      <c r="BU13" s="410"/>
      <c r="BV13" s="408">
        <v>8783</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6.5</v>
      </c>
      <c r="CU13" s="406"/>
      <c r="CV13" s="406"/>
      <c r="CW13" s="406"/>
      <c r="CX13" s="406"/>
      <c r="CY13" s="406"/>
      <c r="CZ13" s="406"/>
      <c r="DA13" s="407"/>
      <c r="DB13" s="405">
        <v>7.1</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7127</v>
      </c>
      <c r="S14" s="490"/>
      <c r="T14" s="490"/>
      <c r="U14" s="490"/>
      <c r="V14" s="491"/>
      <c r="W14" s="398"/>
      <c r="X14" s="399"/>
      <c r="Y14" s="399"/>
      <c r="Z14" s="399"/>
      <c r="AA14" s="399"/>
      <c r="AB14" s="388"/>
      <c r="AC14" s="492">
        <v>19</v>
      </c>
      <c r="AD14" s="493"/>
      <c r="AE14" s="493"/>
      <c r="AF14" s="493"/>
      <c r="AG14" s="494"/>
      <c r="AH14" s="492">
        <v>21</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18.8</v>
      </c>
      <c r="CU14" s="504"/>
      <c r="CV14" s="504"/>
      <c r="CW14" s="504"/>
      <c r="CX14" s="504"/>
      <c r="CY14" s="504"/>
      <c r="CZ14" s="504"/>
      <c r="DA14" s="505"/>
      <c r="DB14" s="503">
        <v>16.399999999999999</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7123</v>
      </c>
      <c r="S15" s="490"/>
      <c r="T15" s="490"/>
      <c r="U15" s="490"/>
      <c r="V15" s="491"/>
      <c r="W15" s="424" t="s">
        <v>142</v>
      </c>
      <c r="X15" s="425"/>
      <c r="Y15" s="425"/>
      <c r="Z15" s="425"/>
      <c r="AA15" s="425"/>
      <c r="AB15" s="415"/>
      <c r="AC15" s="459">
        <v>448</v>
      </c>
      <c r="AD15" s="460"/>
      <c r="AE15" s="460"/>
      <c r="AF15" s="460"/>
      <c r="AG15" s="499"/>
      <c r="AH15" s="459">
        <v>479</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823794</v>
      </c>
      <c r="BO15" s="372"/>
      <c r="BP15" s="372"/>
      <c r="BQ15" s="372"/>
      <c r="BR15" s="372"/>
      <c r="BS15" s="372"/>
      <c r="BT15" s="372"/>
      <c r="BU15" s="373"/>
      <c r="BV15" s="371">
        <v>814205</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13.6</v>
      </c>
      <c r="AD16" s="493"/>
      <c r="AE16" s="493"/>
      <c r="AF16" s="493"/>
      <c r="AG16" s="494"/>
      <c r="AH16" s="492">
        <v>13.9</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2761439</v>
      </c>
      <c r="BO16" s="409"/>
      <c r="BP16" s="409"/>
      <c r="BQ16" s="409"/>
      <c r="BR16" s="409"/>
      <c r="BS16" s="409"/>
      <c r="BT16" s="409"/>
      <c r="BU16" s="410"/>
      <c r="BV16" s="408">
        <v>2779900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146</v>
      </c>
      <c r="S17" s="510"/>
      <c r="T17" s="510"/>
      <c r="U17" s="510"/>
      <c r="V17" s="511"/>
      <c r="W17" s="424" t="s">
        <v>149</v>
      </c>
      <c r="X17" s="425"/>
      <c r="Y17" s="425"/>
      <c r="Z17" s="425"/>
      <c r="AA17" s="425"/>
      <c r="AB17" s="415"/>
      <c r="AC17" s="459">
        <v>2229</v>
      </c>
      <c r="AD17" s="460"/>
      <c r="AE17" s="460"/>
      <c r="AF17" s="460"/>
      <c r="AG17" s="499"/>
      <c r="AH17" s="459">
        <v>2247</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1035481</v>
      </c>
      <c r="BO17" s="409"/>
      <c r="BP17" s="409"/>
      <c r="BQ17" s="409"/>
      <c r="BR17" s="409"/>
      <c r="BS17" s="409"/>
      <c r="BT17" s="409"/>
      <c r="BU17" s="410"/>
      <c r="BV17" s="408">
        <v>1013080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139.41999999999999</v>
      </c>
      <c r="M18" s="521"/>
      <c r="N18" s="521"/>
      <c r="O18" s="521"/>
      <c r="P18" s="521"/>
      <c r="Q18" s="521"/>
      <c r="R18" s="522"/>
      <c r="S18" s="522"/>
      <c r="T18" s="522"/>
      <c r="U18" s="522"/>
      <c r="V18" s="523"/>
      <c r="W18" s="426"/>
      <c r="X18" s="427"/>
      <c r="Y18" s="427"/>
      <c r="Z18" s="427"/>
      <c r="AA18" s="427"/>
      <c r="AB18" s="418"/>
      <c r="AC18" s="524">
        <v>67.400000000000006</v>
      </c>
      <c r="AD18" s="525"/>
      <c r="AE18" s="525"/>
      <c r="AF18" s="525"/>
      <c r="AG18" s="526"/>
      <c r="AH18" s="524">
        <v>65.099999999999994</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2612201</v>
      </c>
      <c r="BO18" s="409"/>
      <c r="BP18" s="409"/>
      <c r="BQ18" s="409"/>
      <c r="BR18" s="409"/>
      <c r="BS18" s="409"/>
      <c r="BT18" s="409"/>
      <c r="BU18" s="410"/>
      <c r="BV18" s="408">
        <v>2511387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50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3589968</v>
      </c>
      <c r="BO19" s="409"/>
      <c r="BP19" s="409"/>
      <c r="BQ19" s="409"/>
      <c r="BR19" s="409"/>
      <c r="BS19" s="409"/>
      <c r="BT19" s="409"/>
      <c r="BU19" s="410"/>
      <c r="BV19" s="408">
        <v>3609797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2717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6302838</v>
      </c>
      <c r="BO23" s="409"/>
      <c r="BP23" s="409"/>
      <c r="BQ23" s="409"/>
      <c r="BR23" s="409"/>
      <c r="BS23" s="409"/>
      <c r="BT23" s="409"/>
      <c r="BU23" s="410"/>
      <c r="BV23" s="408">
        <v>6283578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6800</v>
      </c>
      <c r="R24" s="460"/>
      <c r="S24" s="460"/>
      <c r="T24" s="460"/>
      <c r="U24" s="460"/>
      <c r="V24" s="499"/>
      <c r="W24" s="558"/>
      <c r="X24" s="546"/>
      <c r="Y24" s="547"/>
      <c r="Z24" s="458" t="s">
        <v>165</v>
      </c>
      <c r="AA24" s="438"/>
      <c r="AB24" s="438"/>
      <c r="AC24" s="438"/>
      <c r="AD24" s="438"/>
      <c r="AE24" s="438"/>
      <c r="AF24" s="438"/>
      <c r="AG24" s="439"/>
      <c r="AH24" s="459">
        <v>90</v>
      </c>
      <c r="AI24" s="460"/>
      <c r="AJ24" s="460"/>
      <c r="AK24" s="460"/>
      <c r="AL24" s="499"/>
      <c r="AM24" s="459">
        <v>245520</v>
      </c>
      <c r="AN24" s="460"/>
      <c r="AO24" s="460"/>
      <c r="AP24" s="460"/>
      <c r="AQ24" s="460"/>
      <c r="AR24" s="499"/>
      <c r="AS24" s="459">
        <v>2728</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5834293</v>
      </c>
      <c r="BO24" s="409"/>
      <c r="BP24" s="409"/>
      <c r="BQ24" s="409"/>
      <c r="BR24" s="409"/>
      <c r="BS24" s="409"/>
      <c r="BT24" s="409"/>
      <c r="BU24" s="410"/>
      <c r="BV24" s="408">
        <v>5746208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5700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169</v>
      </c>
      <c r="AN25" s="460"/>
      <c r="AO25" s="460"/>
      <c r="AP25" s="460"/>
      <c r="AQ25" s="460"/>
      <c r="AR25" s="499"/>
      <c r="AS25" s="459" t="s">
        <v>124</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283967</v>
      </c>
      <c r="BO25" s="372"/>
      <c r="BP25" s="372"/>
      <c r="BQ25" s="372"/>
      <c r="BR25" s="372"/>
      <c r="BS25" s="372"/>
      <c r="BT25" s="372"/>
      <c r="BU25" s="373"/>
      <c r="BV25" s="371">
        <v>116281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5400</v>
      </c>
      <c r="R26" s="460"/>
      <c r="S26" s="460"/>
      <c r="T26" s="460"/>
      <c r="U26" s="460"/>
      <c r="V26" s="499"/>
      <c r="W26" s="558"/>
      <c r="X26" s="546"/>
      <c r="Y26" s="547"/>
      <c r="Z26" s="458" t="s">
        <v>172</v>
      </c>
      <c r="AA26" s="568"/>
      <c r="AB26" s="568"/>
      <c r="AC26" s="568"/>
      <c r="AD26" s="568"/>
      <c r="AE26" s="568"/>
      <c r="AF26" s="568"/>
      <c r="AG26" s="569"/>
      <c r="AH26" s="459" t="s">
        <v>124</v>
      </c>
      <c r="AI26" s="460"/>
      <c r="AJ26" s="460"/>
      <c r="AK26" s="460"/>
      <c r="AL26" s="499"/>
      <c r="AM26" s="459" t="s">
        <v>169</v>
      </c>
      <c r="AN26" s="460"/>
      <c r="AO26" s="460"/>
      <c r="AP26" s="460"/>
      <c r="AQ26" s="460"/>
      <c r="AR26" s="499"/>
      <c r="AS26" s="459" t="s">
        <v>169</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169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2500</v>
      </c>
      <c r="R27" s="460"/>
      <c r="S27" s="460"/>
      <c r="T27" s="460"/>
      <c r="U27" s="460"/>
      <c r="V27" s="499"/>
      <c r="W27" s="558"/>
      <c r="X27" s="546"/>
      <c r="Y27" s="547"/>
      <c r="Z27" s="458" t="s">
        <v>175</v>
      </c>
      <c r="AA27" s="438"/>
      <c r="AB27" s="438"/>
      <c r="AC27" s="438"/>
      <c r="AD27" s="438"/>
      <c r="AE27" s="438"/>
      <c r="AF27" s="438"/>
      <c r="AG27" s="439"/>
      <c r="AH27" s="459">
        <v>1</v>
      </c>
      <c r="AI27" s="460"/>
      <c r="AJ27" s="460"/>
      <c r="AK27" s="460"/>
      <c r="AL27" s="499"/>
      <c r="AM27" s="459" t="s">
        <v>176</v>
      </c>
      <c r="AN27" s="460"/>
      <c r="AO27" s="460"/>
      <c r="AP27" s="460"/>
      <c r="AQ27" s="460"/>
      <c r="AR27" s="499"/>
      <c r="AS27" s="459" t="s">
        <v>176</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109313</v>
      </c>
      <c r="BO27" s="582"/>
      <c r="BP27" s="582"/>
      <c r="BQ27" s="582"/>
      <c r="BR27" s="582"/>
      <c r="BS27" s="582"/>
      <c r="BT27" s="582"/>
      <c r="BU27" s="583"/>
      <c r="BV27" s="581">
        <v>109296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178</v>
      </c>
      <c r="F28" s="438"/>
      <c r="G28" s="438"/>
      <c r="H28" s="438"/>
      <c r="I28" s="438"/>
      <c r="J28" s="438"/>
      <c r="K28" s="439"/>
      <c r="L28" s="459">
        <v>1</v>
      </c>
      <c r="M28" s="460"/>
      <c r="N28" s="460"/>
      <c r="O28" s="460"/>
      <c r="P28" s="499"/>
      <c r="Q28" s="459">
        <v>1900</v>
      </c>
      <c r="R28" s="460"/>
      <c r="S28" s="460"/>
      <c r="T28" s="460"/>
      <c r="U28" s="460"/>
      <c r="V28" s="499"/>
      <c r="W28" s="558"/>
      <c r="X28" s="546"/>
      <c r="Y28" s="547"/>
      <c r="Z28" s="458" t="s">
        <v>179</v>
      </c>
      <c r="AA28" s="438"/>
      <c r="AB28" s="438"/>
      <c r="AC28" s="438"/>
      <c r="AD28" s="438"/>
      <c r="AE28" s="438"/>
      <c r="AF28" s="438"/>
      <c r="AG28" s="439"/>
      <c r="AH28" s="459">
        <v>1</v>
      </c>
      <c r="AI28" s="460"/>
      <c r="AJ28" s="460"/>
      <c r="AK28" s="460"/>
      <c r="AL28" s="499"/>
      <c r="AM28" s="459" t="s">
        <v>176</v>
      </c>
      <c r="AN28" s="460"/>
      <c r="AO28" s="460"/>
      <c r="AP28" s="460"/>
      <c r="AQ28" s="460"/>
      <c r="AR28" s="499"/>
      <c r="AS28" s="459" t="s">
        <v>176</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824169</v>
      </c>
      <c r="BO28" s="372"/>
      <c r="BP28" s="372"/>
      <c r="BQ28" s="372"/>
      <c r="BR28" s="372"/>
      <c r="BS28" s="372"/>
      <c r="BT28" s="372"/>
      <c r="BU28" s="373"/>
      <c r="BV28" s="371">
        <v>914817</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181</v>
      </c>
      <c r="F29" s="438"/>
      <c r="G29" s="438"/>
      <c r="H29" s="438"/>
      <c r="I29" s="438"/>
      <c r="J29" s="438"/>
      <c r="K29" s="439"/>
      <c r="L29" s="459">
        <v>10</v>
      </c>
      <c r="M29" s="460"/>
      <c r="N29" s="460"/>
      <c r="O29" s="460"/>
      <c r="P29" s="499"/>
      <c r="Q29" s="459">
        <v>1650</v>
      </c>
      <c r="R29" s="460"/>
      <c r="S29" s="460"/>
      <c r="T29" s="460"/>
      <c r="U29" s="460"/>
      <c r="V29" s="499"/>
      <c r="W29" s="559"/>
      <c r="X29" s="560"/>
      <c r="Y29" s="561"/>
      <c r="Z29" s="458" t="s">
        <v>182</v>
      </c>
      <c r="AA29" s="438"/>
      <c r="AB29" s="438"/>
      <c r="AC29" s="438"/>
      <c r="AD29" s="438"/>
      <c r="AE29" s="438"/>
      <c r="AF29" s="438"/>
      <c r="AG29" s="439"/>
      <c r="AH29" s="459">
        <v>92</v>
      </c>
      <c r="AI29" s="460"/>
      <c r="AJ29" s="460"/>
      <c r="AK29" s="460"/>
      <c r="AL29" s="499"/>
      <c r="AM29" s="459">
        <v>250016</v>
      </c>
      <c r="AN29" s="460"/>
      <c r="AO29" s="460"/>
      <c r="AP29" s="460"/>
      <c r="AQ29" s="460"/>
      <c r="AR29" s="499"/>
      <c r="AS29" s="459">
        <v>2718</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172896</v>
      </c>
      <c r="BO29" s="409"/>
      <c r="BP29" s="409"/>
      <c r="BQ29" s="409"/>
      <c r="BR29" s="409"/>
      <c r="BS29" s="409"/>
      <c r="BT29" s="409"/>
      <c r="BU29" s="410"/>
      <c r="BV29" s="408">
        <v>113903</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96.9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881997</v>
      </c>
      <c r="BO30" s="582"/>
      <c r="BP30" s="582"/>
      <c r="BQ30" s="582"/>
      <c r="BR30" s="582"/>
      <c r="BS30" s="582"/>
      <c r="BT30" s="582"/>
      <c r="BU30" s="583"/>
      <c r="BV30" s="581">
        <v>943471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国民健康保険（事業勘定）特別会計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上川教育研修センター組合</v>
      </c>
      <c r="BZ34" s="595"/>
      <c r="CA34" s="595"/>
      <c r="CB34" s="595"/>
      <c r="CC34" s="595"/>
      <c r="CD34" s="595"/>
      <c r="CE34" s="595"/>
      <c r="CF34" s="595"/>
      <c r="CG34" s="595"/>
      <c r="CH34" s="595"/>
      <c r="CI34" s="595"/>
      <c r="CJ34" s="595"/>
      <c r="CK34" s="595"/>
      <c r="CL34" s="595"/>
      <c r="CM34" s="595"/>
      <c r="CN34" s="193"/>
      <c r="CO34" s="594">
        <f>IF(CQ34="","",MAX(C34:D43,U34:V43,AM34:AN43,BE34:BF43,BW34:BX43)+1)</f>
        <v>10</v>
      </c>
      <c r="CP34" s="594"/>
      <c r="CQ34" s="595" t="str">
        <f>IF('各会計、関係団体の財政状況及び健全化判断比率'!BS7="","",'各会計、関係団体の財政状況及び健全化判断比率'!BS7)</f>
        <v>鷹栖町土地開発公社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上川町村等公平委員会特別会計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上川広域滞納整理機構</v>
      </c>
      <c r="BZ35" s="595"/>
      <c r="CA35" s="595"/>
      <c r="CB35" s="595"/>
      <c r="CC35" s="595"/>
      <c r="CD35" s="595"/>
      <c r="CE35" s="595"/>
      <c r="CF35" s="595"/>
      <c r="CG35" s="595"/>
      <c r="CH35" s="595"/>
      <c r="CI35" s="595"/>
      <c r="CJ35" s="595"/>
      <c r="CK35" s="595"/>
      <c r="CL35" s="595"/>
      <c r="CM35" s="595"/>
      <c r="CN35" s="193"/>
      <c r="CO35" s="594">
        <f t="shared" ref="CO35:CO43" si="3">IF(CQ35="","",CO34+1)</f>
        <v>11</v>
      </c>
      <c r="CP35" s="594"/>
      <c r="CQ35" s="595" t="str">
        <f>IF('各会計、関係団体の財政状況及び健全化判断比率'!BS8="","",'各会計、関係団体の財政状況及び健全化判断比率'!BS8)</f>
        <v>鷹栖町農業振興公社</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1hdGt9CPEt+EAcrufbLw9vztlSfJnS94NkZ6LRHoiyV1Mjk6gDWyx1KvUfJp9/byqQpD5Y1qdLFOC3Ilwfvjw==" saltValue="Z69Us5lCbfKfZnyuXHw55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1"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85" t="s">
        <v>553</v>
      </c>
      <c r="D34" s="1185"/>
      <c r="E34" s="1186"/>
      <c r="F34" s="32">
        <v>4.79</v>
      </c>
      <c r="G34" s="33">
        <v>5.56</v>
      </c>
      <c r="H34" s="33">
        <v>5.93</v>
      </c>
      <c r="I34" s="33">
        <v>6.92</v>
      </c>
      <c r="J34" s="34">
        <v>6.27</v>
      </c>
      <c r="K34" s="22"/>
      <c r="L34" s="22"/>
      <c r="M34" s="22"/>
      <c r="N34" s="22"/>
      <c r="O34" s="22"/>
      <c r="P34" s="22"/>
    </row>
    <row r="35" spans="1:16" ht="39" customHeight="1" x14ac:dyDescent="0.15">
      <c r="A35" s="22"/>
      <c r="B35" s="35"/>
      <c r="C35" s="1179" t="s">
        <v>554</v>
      </c>
      <c r="D35" s="1180"/>
      <c r="E35" s="1181"/>
      <c r="F35" s="36">
        <v>3.31</v>
      </c>
      <c r="G35" s="37">
        <v>3.47</v>
      </c>
      <c r="H35" s="37">
        <v>3.77</v>
      </c>
      <c r="I35" s="37">
        <v>3.93</v>
      </c>
      <c r="J35" s="38">
        <v>2.96</v>
      </c>
      <c r="K35" s="22"/>
      <c r="L35" s="22"/>
      <c r="M35" s="22"/>
      <c r="N35" s="22"/>
      <c r="O35" s="22"/>
      <c r="P35" s="22"/>
    </row>
    <row r="36" spans="1:16" ht="39" customHeight="1" x14ac:dyDescent="0.15">
      <c r="A36" s="22"/>
      <c r="B36" s="35"/>
      <c r="C36" s="1179" t="s">
        <v>555</v>
      </c>
      <c r="D36" s="1180"/>
      <c r="E36" s="1181"/>
      <c r="F36" s="36">
        <v>0.1</v>
      </c>
      <c r="G36" s="37">
        <v>7.0000000000000007E-2</v>
      </c>
      <c r="H36" s="37">
        <v>0.12</v>
      </c>
      <c r="I36" s="37">
        <v>0.16</v>
      </c>
      <c r="J36" s="38">
        <v>1.0900000000000001</v>
      </c>
      <c r="K36" s="22"/>
      <c r="L36" s="22"/>
      <c r="M36" s="22"/>
      <c r="N36" s="22"/>
      <c r="O36" s="22"/>
      <c r="P36" s="22"/>
    </row>
    <row r="37" spans="1:16" ht="39" customHeight="1" x14ac:dyDescent="0.15">
      <c r="A37" s="22"/>
      <c r="B37" s="35"/>
      <c r="C37" s="1179" t="s">
        <v>556</v>
      </c>
      <c r="D37" s="1180"/>
      <c r="E37" s="1181"/>
      <c r="F37" s="36">
        <v>0.1</v>
      </c>
      <c r="G37" s="37">
        <v>0.68</v>
      </c>
      <c r="H37" s="37">
        <v>0.91</v>
      </c>
      <c r="I37" s="37">
        <v>0.3</v>
      </c>
      <c r="J37" s="38">
        <v>0.6</v>
      </c>
      <c r="K37" s="22"/>
      <c r="L37" s="22"/>
      <c r="M37" s="22"/>
      <c r="N37" s="22"/>
      <c r="O37" s="22"/>
      <c r="P37" s="22"/>
    </row>
    <row r="38" spans="1:16" ht="39" customHeight="1" x14ac:dyDescent="0.15">
      <c r="A38" s="22"/>
      <c r="B38" s="35"/>
      <c r="C38" s="1179" t="s">
        <v>557</v>
      </c>
      <c r="D38" s="1180"/>
      <c r="E38" s="1181"/>
      <c r="F38" s="36">
        <v>0</v>
      </c>
      <c r="G38" s="37">
        <v>0.04</v>
      </c>
      <c r="H38" s="37">
        <v>0.14000000000000001</v>
      </c>
      <c r="I38" s="37">
        <v>0.14000000000000001</v>
      </c>
      <c r="J38" s="38">
        <v>0.16</v>
      </c>
      <c r="K38" s="22"/>
      <c r="L38" s="22"/>
      <c r="M38" s="22"/>
      <c r="N38" s="22"/>
      <c r="O38" s="22"/>
      <c r="P38" s="22"/>
    </row>
    <row r="39" spans="1:16" ht="39" customHeight="1" x14ac:dyDescent="0.15">
      <c r="A39" s="22"/>
      <c r="B39" s="35"/>
      <c r="C39" s="1179" t="s">
        <v>558</v>
      </c>
      <c r="D39" s="1180"/>
      <c r="E39" s="1181"/>
      <c r="F39" s="36">
        <v>0.03</v>
      </c>
      <c r="G39" s="37">
        <v>0.03</v>
      </c>
      <c r="H39" s="37">
        <v>0.02</v>
      </c>
      <c r="I39" s="37">
        <v>0.02</v>
      </c>
      <c r="J39" s="38">
        <v>0.02</v>
      </c>
      <c r="K39" s="22"/>
      <c r="L39" s="22"/>
      <c r="M39" s="22"/>
      <c r="N39" s="22"/>
      <c r="O39" s="22"/>
      <c r="P39" s="22"/>
    </row>
    <row r="40" spans="1:16" ht="39" customHeight="1" x14ac:dyDescent="0.15">
      <c r="A40" s="22"/>
      <c r="B40" s="35"/>
      <c r="C40" s="1179" t="s">
        <v>559</v>
      </c>
      <c r="D40" s="1180"/>
      <c r="E40" s="1181"/>
      <c r="F40" s="36">
        <v>0.02</v>
      </c>
      <c r="G40" s="37">
        <v>0.02</v>
      </c>
      <c r="H40" s="37">
        <v>0</v>
      </c>
      <c r="I40" s="37">
        <v>0</v>
      </c>
      <c r="J40" s="38">
        <v>0</v>
      </c>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560</v>
      </c>
      <c r="D42" s="1180"/>
      <c r="E42" s="1181"/>
      <c r="F42" s="36" t="s">
        <v>503</v>
      </c>
      <c r="G42" s="37" t="s">
        <v>503</v>
      </c>
      <c r="H42" s="37" t="s">
        <v>503</v>
      </c>
      <c r="I42" s="37" t="s">
        <v>503</v>
      </c>
      <c r="J42" s="38" t="s">
        <v>503</v>
      </c>
      <c r="K42" s="22"/>
      <c r="L42" s="22"/>
      <c r="M42" s="22"/>
      <c r="N42" s="22"/>
      <c r="O42" s="22"/>
      <c r="P42" s="22"/>
    </row>
    <row r="43" spans="1:16" ht="39" customHeight="1" thickBot="1" x14ac:dyDescent="0.2">
      <c r="A43" s="22"/>
      <c r="B43" s="40"/>
      <c r="C43" s="1182" t="s">
        <v>561</v>
      </c>
      <c r="D43" s="1183"/>
      <c r="E43" s="1184"/>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YJrmx9BxNrqziiDW2IzRAk7GiTSj++PxNEPoNy/ti/ekP1ogkkSLHt2NvylclzyqUY1puJmPwuU2+HMSK6ZLw==" saltValue="DpC6DHvm+tPJnx/+ITzI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E1"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95" t="s">
        <v>11</v>
      </c>
      <c r="C45" s="1196"/>
      <c r="D45" s="58"/>
      <c r="E45" s="1201" t="s">
        <v>12</v>
      </c>
      <c r="F45" s="1201"/>
      <c r="G45" s="1201"/>
      <c r="H45" s="1201"/>
      <c r="I45" s="1201"/>
      <c r="J45" s="1202"/>
      <c r="K45" s="59">
        <v>755</v>
      </c>
      <c r="L45" s="60">
        <v>655</v>
      </c>
      <c r="M45" s="60">
        <v>632</v>
      </c>
      <c r="N45" s="60">
        <v>629</v>
      </c>
      <c r="O45" s="61">
        <v>630</v>
      </c>
      <c r="P45" s="48"/>
      <c r="Q45" s="48"/>
      <c r="R45" s="48"/>
      <c r="S45" s="48"/>
      <c r="T45" s="48"/>
      <c r="U45" s="48"/>
    </row>
    <row r="46" spans="1:21" ht="30.75" customHeight="1" x14ac:dyDescent="0.15">
      <c r="A46" s="48"/>
      <c r="B46" s="1197"/>
      <c r="C46" s="1198"/>
      <c r="D46" s="62"/>
      <c r="E46" s="1189" t="s">
        <v>13</v>
      </c>
      <c r="F46" s="1189"/>
      <c r="G46" s="1189"/>
      <c r="H46" s="1189"/>
      <c r="I46" s="1189"/>
      <c r="J46" s="1190"/>
      <c r="K46" s="63" t="s">
        <v>503</v>
      </c>
      <c r="L46" s="64" t="s">
        <v>503</v>
      </c>
      <c r="M46" s="64" t="s">
        <v>503</v>
      </c>
      <c r="N46" s="64" t="s">
        <v>503</v>
      </c>
      <c r="O46" s="65" t="s">
        <v>503</v>
      </c>
      <c r="P46" s="48"/>
      <c r="Q46" s="48"/>
      <c r="R46" s="48"/>
      <c r="S46" s="48"/>
      <c r="T46" s="48"/>
      <c r="U46" s="48"/>
    </row>
    <row r="47" spans="1:21" ht="30.75" customHeight="1" x14ac:dyDescent="0.15">
      <c r="A47" s="48"/>
      <c r="B47" s="1197"/>
      <c r="C47" s="1198"/>
      <c r="D47" s="62"/>
      <c r="E47" s="1189" t="s">
        <v>14</v>
      </c>
      <c r="F47" s="1189"/>
      <c r="G47" s="1189"/>
      <c r="H47" s="1189"/>
      <c r="I47" s="1189"/>
      <c r="J47" s="1190"/>
      <c r="K47" s="63" t="s">
        <v>503</v>
      </c>
      <c r="L47" s="64" t="s">
        <v>503</v>
      </c>
      <c r="M47" s="64" t="s">
        <v>503</v>
      </c>
      <c r="N47" s="64" t="s">
        <v>503</v>
      </c>
      <c r="O47" s="65" t="s">
        <v>503</v>
      </c>
      <c r="P47" s="48"/>
      <c r="Q47" s="48"/>
      <c r="R47" s="48"/>
      <c r="S47" s="48"/>
      <c r="T47" s="48"/>
      <c r="U47" s="48"/>
    </row>
    <row r="48" spans="1:21" ht="30.75" customHeight="1" x14ac:dyDescent="0.15">
      <c r="A48" s="48"/>
      <c r="B48" s="1197"/>
      <c r="C48" s="1198"/>
      <c r="D48" s="62"/>
      <c r="E48" s="1189" t="s">
        <v>15</v>
      </c>
      <c r="F48" s="1189"/>
      <c r="G48" s="1189"/>
      <c r="H48" s="1189"/>
      <c r="I48" s="1189"/>
      <c r="J48" s="1190"/>
      <c r="K48" s="63">
        <v>70</v>
      </c>
      <c r="L48" s="64">
        <v>69</v>
      </c>
      <c r="M48" s="64">
        <v>81</v>
      </c>
      <c r="N48" s="64">
        <v>84</v>
      </c>
      <c r="O48" s="65">
        <v>80</v>
      </c>
      <c r="P48" s="48"/>
      <c r="Q48" s="48"/>
      <c r="R48" s="48"/>
      <c r="S48" s="48"/>
      <c r="T48" s="48"/>
      <c r="U48" s="48"/>
    </row>
    <row r="49" spans="1:21" ht="30.75" customHeight="1" x14ac:dyDescent="0.15">
      <c r="A49" s="48"/>
      <c r="B49" s="1197"/>
      <c r="C49" s="1198"/>
      <c r="D49" s="62"/>
      <c r="E49" s="1189" t="s">
        <v>16</v>
      </c>
      <c r="F49" s="1189"/>
      <c r="G49" s="1189"/>
      <c r="H49" s="1189"/>
      <c r="I49" s="1189"/>
      <c r="J49" s="1190"/>
      <c r="K49" s="63" t="s">
        <v>503</v>
      </c>
      <c r="L49" s="64" t="s">
        <v>503</v>
      </c>
      <c r="M49" s="64" t="s">
        <v>503</v>
      </c>
      <c r="N49" s="64" t="s">
        <v>503</v>
      </c>
      <c r="O49" s="65" t="s">
        <v>503</v>
      </c>
      <c r="P49" s="48"/>
      <c r="Q49" s="48"/>
      <c r="R49" s="48"/>
      <c r="S49" s="48"/>
      <c r="T49" s="48"/>
      <c r="U49" s="48"/>
    </row>
    <row r="50" spans="1:21" ht="30.75" customHeight="1" x14ac:dyDescent="0.15">
      <c r="A50" s="48"/>
      <c r="B50" s="1197"/>
      <c r="C50" s="1198"/>
      <c r="D50" s="62"/>
      <c r="E50" s="1189" t="s">
        <v>17</v>
      </c>
      <c r="F50" s="1189"/>
      <c r="G50" s="1189"/>
      <c r="H50" s="1189"/>
      <c r="I50" s="1189"/>
      <c r="J50" s="1190"/>
      <c r="K50" s="63">
        <v>2</v>
      </c>
      <c r="L50" s="64">
        <v>1</v>
      </c>
      <c r="M50" s="64">
        <v>1</v>
      </c>
      <c r="N50" s="64">
        <v>1</v>
      </c>
      <c r="O50" s="65">
        <v>1</v>
      </c>
      <c r="P50" s="48"/>
      <c r="Q50" s="48"/>
      <c r="R50" s="48"/>
      <c r="S50" s="48"/>
      <c r="T50" s="48"/>
      <c r="U50" s="48"/>
    </row>
    <row r="51" spans="1:21" ht="30.75" customHeight="1" x14ac:dyDescent="0.15">
      <c r="A51" s="48"/>
      <c r="B51" s="1199"/>
      <c r="C51" s="1200"/>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87" t="s">
        <v>19</v>
      </c>
      <c r="C52" s="1188"/>
      <c r="D52" s="66"/>
      <c r="E52" s="1189" t="s">
        <v>20</v>
      </c>
      <c r="F52" s="1189"/>
      <c r="G52" s="1189"/>
      <c r="H52" s="1189"/>
      <c r="I52" s="1189"/>
      <c r="J52" s="1190"/>
      <c r="K52" s="63">
        <v>521</v>
      </c>
      <c r="L52" s="64">
        <v>536</v>
      </c>
      <c r="M52" s="64">
        <v>526</v>
      </c>
      <c r="N52" s="64">
        <v>524</v>
      </c>
      <c r="O52" s="65">
        <v>558</v>
      </c>
      <c r="P52" s="48"/>
      <c r="Q52" s="48"/>
      <c r="R52" s="48"/>
      <c r="S52" s="48"/>
      <c r="T52" s="48"/>
      <c r="U52" s="48"/>
    </row>
    <row r="53" spans="1:21" ht="30.75" customHeight="1" thickBot="1" x14ac:dyDescent="0.2">
      <c r="A53" s="48"/>
      <c r="B53" s="1191" t="s">
        <v>21</v>
      </c>
      <c r="C53" s="1192"/>
      <c r="D53" s="67"/>
      <c r="E53" s="1193" t="s">
        <v>22</v>
      </c>
      <c r="F53" s="1193"/>
      <c r="G53" s="1193"/>
      <c r="H53" s="1193"/>
      <c r="I53" s="1193"/>
      <c r="J53" s="1194"/>
      <c r="K53" s="68">
        <v>306</v>
      </c>
      <c r="L53" s="69">
        <v>189</v>
      </c>
      <c r="M53" s="69">
        <v>188</v>
      </c>
      <c r="N53" s="69">
        <v>190</v>
      </c>
      <c r="O53" s="70">
        <v>153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inVZikuROtzfV4XM9bJ1W5a03Ns23k7092Xt6j1tOHw+rqJjZoExYSDWSMZ+5hwP/0ZPedV6YKvjS5fpTAOxA==" saltValue="QyCnVgiyRq0QCNeIJgYw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1"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546</v>
      </c>
      <c r="J40" s="79" t="s">
        <v>547</v>
      </c>
      <c r="K40" s="79" t="s">
        <v>548</v>
      </c>
      <c r="L40" s="79" t="s">
        <v>549</v>
      </c>
      <c r="M40" s="80" t="s">
        <v>550</v>
      </c>
    </row>
    <row r="41" spans="2:13" ht="27.75" customHeight="1" x14ac:dyDescent="0.15">
      <c r="B41" s="1203" t="s">
        <v>24</v>
      </c>
      <c r="C41" s="1204"/>
      <c r="D41" s="81"/>
      <c r="E41" s="1209" t="s">
        <v>25</v>
      </c>
      <c r="F41" s="1209"/>
      <c r="G41" s="1209"/>
      <c r="H41" s="1210"/>
      <c r="I41" s="82">
        <v>5835</v>
      </c>
      <c r="J41" s="83">
        <v>6061</v>
      </c>
      <c r="K41" s="83">
        <v>5963</v>
      </c>
      <c r="L41" s="83">
        <v>6284</v>
      </c>
      <c r="M41" s="84">
        <v>6303</v>
      </c>
    </row>
    <row r="42" spans="2:13" ht="27.75" customHeight="1" x14ac:dyDescent="0.15">
      <c r="B42" s="1205"/>
      <c r="C42" s="1206"/>
      <c r="D42" s="85"/>
      <c r="E42" s="1211" t="s">
        <v>26</v>
      </c>
      <c r="F42" s="1211"/>
      <c r="G42" s="1211"/>
      <c r="H42" s="1212"/>
      <c r="I42" s="86" t="s">
        <v>503</v>
      </c>
      <c r="J42" s="87" t="s">
        <v>503</v>
      </c>
      <c r="K42" s="87" t="s">
        <v>503</v>
      </c>
      <c r="L42" s="87" t="s">
        <v>503</v>
      </c>
      <c r="M42" s="88" t="s">
        <v>503</v>
      </c>
    </row>
    <row r="43" spans="2:13" ht="27.75" customHeight="1" x14ac:dyDescent="0.15">
      <c r="B43" s="1205"/>
      <c r="C43" s="1206"/>
      <c r="D43" s="85"/>
      <c r="E43" s="1211" t="s">
        <v>27</v>
      </c>
      <c r="F43" s="1211"/>
      <c r="G43" s="1211"/>
      <c r="H43" s="1212"/>
      <c r="I43" s="86">
        <v>824</v>
      </c>
      <c r="J43" s="87">
        <v>774</v>
      </c>
      <c r="K43" s="87">
        <v>726</v>
      </c>
      <c r="L43" s="87">
        <v>722</v>
      </c>
      <c r="M43" s="88">
        <v>776</v>
      </c>
    </row>
    <row r="44" spans="2:13" ht="27.75" customHeight="1" x14ac:dyDescent="0.15">
      <c r="B44" s="1205"/>
      <c r="C44" s="1206"/>
      <c r="D44" s="85"/>
      <c r="E44" s="1211" t="s">
        <v>28</v>
      </c>
      <c r="F44" s="1211"/>
      <c r="G44" s="1211"/>
      <c r="H44" s="1212"/>
      <c r="I44" s="86" t="s">
        <v>503</v>
      </c>
      <c r="J44" s="87" t="s">
        <v>503</v>
      </c>
      <c r="K44" s="87" t="s">
        <v>503</v>
      </c>
      <c r="L44" s="87" t="s">
        <v>503</v>
      </c>
      <c r="M44" s="88" t="s">
        <v>503</v>
      </c>
    </row>
    <row r="45" spans="2:13" ht="27.75" customHeight="1" x14ac:dyDescent="0.15">
      <c r="B45" s="1205"/>
      <c r="C45" s="1206"/>
      <c r="D45" s="85"/>
      <c r="E45" s="1211" t="s">
        <v>29</v>
      </c>
      <c r="F45" s="1211"/>
      <c r="G45" s="1211"/>
      <c r="H45" s="1212"/>
      <c r="I45" s="86">
        <v>932</v>
      </c>
      <c r="J45" s="87">
        <v>861</v>
      </c>
      <c r="K45" s="87">
        <v>819</v>
      </c>
      <c r="L45" s="87">
        <v>901</v>
      </c>
      <c r="M45" s="88">
        <v>786</v>
      </c>
    </row>
    <row r="46" spans="2:13" ht="27.75" customHeight="1" x14ac:dyDescent="0.15">
      <c r="B46" s="1205"/>
      <c r="C46" s="1206"/>
      <c r="D46" s="89"/>
      <c r="E46" s="1211" t="s">
        <v>30</v>
      </c>
      <c r="F46" s="1211"/>
      <c r="G46" s="1211"/>
      <c r="H46" s="1212"/>
      <c r="I46" s="86" t="s">
        <v>503</v>
      </c>
      <c r="J46" s="87" t="s">
        <v>503</v>
      </c>
      <c r="K46" s="87" t="s">
        <v>503</v>
      </c>
      <c r="L46" s="87" t="s">
        <v>503</v>
      </c>
      <c r="M46" s="88" t="s">
        <v>503</v>
      </c>
    </row>
    <row r="47" spans="2:13" ht="27.75" customHeight="1" x14ac:dyDescent="0.15">
      <c r="B47" s="1205"/>
      <c r="C47" s="1206"/>
      <c r="D47" s="90"/>
      <c r="E47" s="1213" t="s">
        <v>31</v>
      </c>
      <c r="F47" s="1214"/>
      <c r="G47" s="1214"/>
      <c r="H47" s="1215"/>
      <c r="I47" s="86" t="s">
        <v>503</v>
      </c>
      <c r="J47" s="87" t="s">
        <v>503</v>
      </c>
      <c r="K47" s="87" t="s">
        <v>503</v>
      </c>
      <c r="L47" s="87" t="s">
        <v>503</v>
      </c>
      <c r="M47" s="88" t="s">
        <v>503</v>
      </c>
    </row>
    <row r="48" spans="2:13" ht="27.75" customHeight="1" x14ac:dyDescent="0.15">
      <c r="B48" s="1205"/>
      <c r="C48" s="1206"/>
      <c r="D48" s="85"/>
      <c r="E48" s="1211" t="s">
        <v>32</v>
      </c>
      <c r="F48" s="1211"/>
      <c r="G48" s="1211"/>
      <c r="H48" s="1212"/>
      <c r="I48" s="86" t="s">
        <v>503</v>
      </c>
      <c r="J48" s="87" t="s">
        <v>503</v>
      </c>
      <c r="K48" s="87" t="s">
        <v>503</v>
      </c>
      <c r="L48" s="87" t="s">
        <v>503</v>
      </c>
      <c r="M48" s="88" t="s">
        <v>503</v>
      </c>
    </row>
    <row r="49" spans="2:13" ht="27.75" customHeight="1" x14ac:dyDescent="0.15">
      <c r="B49" s="1207"/>
      <c r="C49" s="1208"/>
      <c r="D49" s="85"/>
      <c r="E49" s="1211" t="s">
        <v>33</v>
      </c>
      <c r="F49" s="1211"/>
      <c r="G49" s="1211"/>
      <c r="H49" s="1212"/>
      <c r="I49" s="86" t="s">
        <v>503</v>
      </c>
      <c r="J49" s="87" t="s">
        <v>503</v>
      </c>
      <c r="K49" s="87" t="s">
        <v>503</v>
      </c>
      <c r="L49" s="87" t="s">
        <v>503</v>
      </c>
      <c r="M49" s="88" t="s">
        <v>503</v>
      </c>
    </row>
    <row r="50" spans="2:13" ht="27.75" customHeight="1" x14ac:dyDescent="0.15">
      <c r="B50" s="1216" t="s">
        <v>34</v>
      </c>
      <c r="C50" s="1217"/>
      <c r="D50" s="91"/>
      <c r="E50" s="1211" t="s">
        <v>35</v>
      </c>
      <c r="F50" s="1211"/>
      <c r="G50" s="1211"/>
      <c r="H50" s="1212"/>
      <c r="I50" s="86">
        <v>2072</v>
      </c>
      <c r="J50" s="87">
        <v>1989</v>
      </c>
      <c r="K50" s="87">
        <v>2041</v>
      </c>
      <c r="L50" s="87">
        <v>2088</v>
      </c>
      <c r="M50" s="88">
        <v>2007</v>
      </c>
    </row>
    <row r="51" spans="2:13" ht="27.75" customHeight="1" x14ac:dyDescent="0.15">
      <c r="B51" s="1205"/>
      <c r="C51" s="1206"/>
      <c r="D51" s="85"/>
      <c r="E51" s="1211" t="s">
        <v>36</v>
      </c>
      <c r="F51" s="1211"/>
      <c r="G51" s="1211"/>
      <c r="H51" s="1212"/>
      <c r="I51" s="86">
        <v>732</v>
      </c>
      <c r="J51" s="87">
        <v>671</v>
      </c>
      <c r="K51" s="87">
        <v>628</v>
      </c>
      <c r="L51" s="87">
        <v>707</v>
      </c>
      <c r="M51" s="88">
        <v>625</v>
      </c>
    </row>
    <row r="52" spans="2:13" ht="27.75" customHeight="1" x14ac:dyDescent="0.15">
      <c r="B52" s="1207"/>
      <c r="C52" s="1208"/>
      <c r="D52" s="85"/>
      <c r="E52" s="1211" t="s">
        <v>37</v>
      </c>
      <c r="F52" s="1211"/>
      <c r="G52" s="1211"/>
      <c r="H52" s="1212"/>
      <c r="I52" s="86">
        <v>4473</v>
      </c>
      <c r="J52" s="87">
        <v>4588</v>
      </c>
      <c r="K52" s="87">
        <v>4588</v>
      </c>
      <c r="L52" s="87">
        <v>4675</v>
      </c>
      <c r="M52" s="88">
        <v>4738</v>
      </c>
    </row>
    <row r="53" spans="2:13" ht="27.75" customHeight="1" thickBot="1" x14ac:dyDescent="0.2">
      <c r="B53" s="1218" t="s">
        <v>38</v>
      </c>
      <c r="C53" s="1219"/>
      <c r="D53" s="92"/>
      <c r="E53" s="1220" t="s">
        <v>39</v>
      </c>
      <c r="F53" s="1220"/>
      <c r="G53" s="1220"/>
      <c r="H53" s="1221"/>
      <c r="I53" s="93">
        <v>314</v>
      </c>
      <c r="J53" s="94">
        <v>448</v>
      </c>
      <c r="K53" s="94">
        <v>251</v>
      </c>
      <c r="L53" s="94">
        <v>436</v>
      </c>
      <c r="M53" s="95">
        <v>496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P+tjtu5shVp9LNPIIIe3MZdMIY7tzh14IpN7tRpE08FIQQ1m0yUlsq9I7JS9h/Jfkxu+45Qg53kRexpXmuz2A==" saltValue="Irzgsaa/8c9pr2o0eJ/3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H1"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30" t="s">
        <v>42</v>
      </c>
      <c r="D55" s="1230"/>
      <c r="E55" s="1231"/>
      <c r="F55" s="107">
        <v>911</v>
      </c>
      <c r="G55" s="107">
        <v>915</v>
      </c>
      <c r="H55" s="108">
        <v>824</v>
      </c>
    </row>
    <row r="56" spans="2:8" ht="52.5" customHeight="1" x14ac:dyDescent="0.15">
      <c r="B56" s="109"/>
      <c r="C56" s="1232" t="s">
        <v>43</v>
      </c>
      <c r="D56" s="1232"/>
      <c r="E56" s="1233"/>
      <c r="F56" s="110">
        <v>88</v>
      </c>
      <c r="G56" s="110">
        <v>114</v>
      </c>
      <c r="H56" s="111">
        <v>173</v>
      </c>
    </row>
    <row r="57" spans="2:8" ht="53.25" customHeight="1" x14ac:dyDescent="0.15">
      <c r="B57" s="109"/>
      <c r="C57" s="1234" t="s">
        <v>44</v>
      </c>
      <c r="D57" s="1234"/>
      <c r="E57" s="1235"/>
      <c r="F57" s="112">
        <v>938</v>
      </c>
      <c r="G57" s="112">
        <v>943</v>
      </c>
      <c r="H57" s="113">
        <v>882</v>
      </c>
    </row>
    <row r="58" spans="2:8" ht="45.75" customHeight="1" x14ac:dyDescent="0.15">
      <c r="B58" s="114"/>
      <c r="C58" s="1222" t="s">
        <v>567</v>
      </c>
      <c r="D58" s="1223"/>
      <c r="E58" s="1224"/>
      <c r="F58" s="115">
        <v>554</v>
      </c>
      <c r="G58" s="115">
        <v>537</v>
      </c>
      <c r="H58" s="116">
        <v>507</v>
      </c>
    </row>
    <row r="59" spans="2:8" ht="45.75" customHeight="1" x14ac:dyDescent="0.15">
      <c r="B59" s="114"/>
      <c r="C59" s="1222" t="s">
        <v>568</v>
      </c>
      <c r="D59" s="1223"/>
      <c r="E59" s="1224"/>
      <c r="F59" s="115">
        <v>92</v>
      </c>
      <c r="G59" s="115">
        <v>116</v>
      </c>
      <c r="H59" s="116">
        <v>126</v>
      </c>
    </row>
    <row r="60" spans="2:8" ht="45.75" customHeight="1" x14ac:dyDescent="0.15">
      <c r="B60" s="114"/>
      <c r="C60" s="1222" t="s">
        <v>569</v>
      </c>
      <c r="D60" s="1223"/>
      <c r="E60" s="1224"/>
      <c r="F60" s="115">
        <v>80</v>
      </c>
      <c r="G60" s="115">
        <v>80</v>
      </c>
      <c r="H60" s="116">
        <v>80</v>
      </c>
    </row>
    <row r="61" spans="2:8" ht="45.75" customHeight="1" x14ac:dyDescent="0.15">
      <c r="B61" s="114"/>
      <c r="C61" s="1222" t="s">
        <v>570</v>
      </c>
      <c r="D61" s="1223"/>
      <c r="E61" s="1224"/>
      <c r="F61" s="115">
        <v>64</v>
      </c>
      <c r="G61" s="115">
        <v>64</v>
      </c>
      <c r="H61" s="116">
        <v>61</v>
      </c>
    </row>
    <row r="62" spans="2:8" ht="45.75" customHeight="1" thickBot="1" x14ac:dyDescent="0.2">
      <c r="B62" s="117"/>
      <c r="C62" s="1225" t="s">
        <v>571</v>
      </c>
      <c r="D62" s="1226"/>
      <c r="E62" s="1227"/>
      <c r="F62" s="118">
        <v>52</v>
      </c>
      <c r="G62" s="118">
        <v>52</v>
      </c>
      <c r="H62" s="119">
        <v>57</v>
      </c>
    </row>
    <row r="63" spans="2:8" ht="52.5" customHeight="1" thickBot="1" x14ac:dyDescent="0.2">
      <c r="B63" s="120"/>
      <c r="C63" s="1228" t="s">
        <v>45</v>
      </c>
      <c r="D63" s="1228"/>
      <c r="E63" s="1229"/>
      <c r="F63" s="121">
        <v>1937</v>
      </c>
      <c r="G63" s="121">
        <v>1972</v>
      </c>
      <c r="H63" s="122">
        <v>1879</v>
      </c>
    </row>
    <row r="64" spans="2:8" ht="15" customHeight="1" x14ac:dyDescent="0.15"/>
    <row r="65" ht="0" hidden="1" customHeight="1" x14ac:dyDescent="0.15"/>
    <row r="66" ht="0" hidden="1" customHeight="1" x14ac:dyDescent="0.15"/>
  </sheetData>
  <sheetProtection algorithmName="SHA-512" hashValue="ns5z5AVJCLkX82Ab/tfg4QSyN+nGjq9tI+tQcPVzznJbYUUKW6tyjNRYQcMuMqbRZkVQrmiqhVRHhcEMwU1HMQ==" saltValue="p5Qbps7MG5b+fb9qAojZ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1C72-B6B8-4BEC-910F-2AAB284131F2}">
  <sheetPr>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1238" customWidth="1"/>
    <col min="2" max="107" width="2.5" style="1238" customWidth="1"/>
    <col min="108" max="108" width="6.125" style="1246" customWidth="1"/>
    <col min="109" max="109" width="5.875" style="1245" customWidth="1"/>
    <col min="110" max="110" width="19.125" style="1238" hidden="1"/>
    <col min="111" max="115" width="12.625" style="1238" hidden="1"/>
    <col min="116" max="349" width="8.625" style="1238" hidden="1"/>
    <col min="350" max="355" width="14.875" style="1238" hidden="1"/>
    <col min="356" max="357" width="15.875" style="1238" hidden="1"/>
    <col min="358" max="363" width="16.125" style="1238" hidden="1"/>
    <col min="364" max="364" width="6.125" style="1238" hidden="1"/>
    <col min="365" max="365" width="3" style="1238" hidden="1"/>
    <col min="366" max="605" width="8.625" style="1238" hidden="1"/>
    <col min="606" max="611" width="14.875" style="1238" hidden="1"/>
    <col min="612" max="613" width="15.875" style="1238" hidden="1"/>
    <col min="614" max="619" width="16.125" style="1238" hidden="1"/>
    <col min="620" max="620" width="6.125" style="1238" hidden="1"/>
    <col min="621" max="621" width="3" style="1238" hidden="1"/>
    <col min="622" max="861" width="8.625" style="1238" hidden="1"/>
    <col min="862" max="867" width="14.875" style="1238" hidden="1"/>
    <col min="868" max="869" width="15.875" style="1238" hidden="1"/>
    <col min="870" max="875" width="16.125" style="1238" hidden="1"/>
    <col min="876" max="876" width="6.125" style="1238" hidden="1"/>
    <col min="877" max="877" width="3" style="1238" hidden="1"/>
    <col min="878" max="1117" width="8.625" style="1238" hidden="1"/>
    <col min="1118" max="1123" width="14.875" style="1238" hidden="1"/>
    <col min="1124" max="1125" width="15.875" style="1238" hidden="1"/>
    <col min="1126" max="1131" width="16.125" style="1238" hidden="1"/>
    <col min="1132" max="1132" width="6.125" style="1238" hidden="1"/>
    <col min="1133" max="1133" width="3" style="1238" hidden="1"/>
    <col min="1134" max="1373" width="8.625" style="1238" hidden="1"/>
    <col min="1374" max="1379" width="14.875" style="1238" hidden="1"/>
    <col min="1380" max="1381" width="15.875" style="1238" hidden="1"/>
    <col min="1382" max="1387" width="16.125" style="1238" hidden="1"/>
    <col min="1388" max="1388" width="6.125" style="1238" hidden="1"/>
    <col min="1389" max="1389" width="3" style="1238" hidden="1"/>
    <col min="1390" max="1629" width="8.625" style="1238" hidden="1"/>
    <col min="1630" max="1635" width="14.875" style="1238" hidden="1"/>
    <col min="1636" max="1637" width="15.875" style="1238" hidden="1"/>
    <col min="1638" max="1643" width="16.125" style="1238" hidden="1"/>
    <col min="1644" max="1644" width="6.125" style="1238" hidden="1"/>
    <col min="1645" max="1645" width="3" style="1238" hidden="1"/>
    <col min="1646" max="1885" width="8.625" style="1238" hidden="1"/>
    <col min="1886" max="1891" width="14.875" style="1238" hidden="1"/>
    <col min="1892" max="1893" width="15.875" style="1238" hidden="1"/>
    <col min="1894" max="1899" width="16.125" style="1238" hidden="1"/>
    <col min="1900" max="1900" width="6.125" style="1238" hidden="1"/>
    <col min="1901" max="1901" width="3" style="1238" hidden="1"/>
    <col min="1902" max="2141" width="8.625" style="1238" hidden="1"/>
    <col min="2142" max="2147" width="14.875" style="1238" hidden="1"/>
    <col min="2148" max="2149" width="15.875" style="1238" hidden="1"/>
    <col min="2150" max="2155" width="16.125" style="1238" hidden="1"/>
    <col min="2156" max="2156" width="6.125" style="1238" hidden="1"/>
    <col min="2157" max="2157" width="3" style="1238" hidden="1"/>
    <col min="2158" max="2397" width="8.625" style="1238" hidden="1"/>
    <col min="2398" max="2403" width="14.875" style="1238" hidden="1"/>
    <col min="2404" max="2405" width="15.875" style="1238" hidden="1"/>
    <col min="2406" max="2411" width="16.125" style="1238" hidden="1"/>
    <col min="2412" max="2412" width="6.125" style="1238" hidden="1"/>
    <col min="2413" max="2413" width="3" style="1238" hidden="1"/>
    <col min="2414" max="2653" width="8.625" style="1238" hidden="1"/>
    <col min="2654" max="2659" width="14.875" style="1238" hidden="1"/>
    <col min="2660" max="2661" width="15.875" style="1238" hidden="1"/>
    <col min="2662" max="2667" width="16.125" style="1238" hidden="1"/>
    <col min="2668" max="2668" width="6.125" style="1238" hidden="1"/>
    <col min="2669" max="2669" width="3" style="1238" hidden="1"/>
    <col min="2670" max="2909" width="8.625" style="1238" hidden="1"/>
    <col min="2910" max="2915" width="14.875" style="1238" hidden="1"/>
    <col min="2916" max="2917" width="15.875" style="1238" hidden="1"/>
    <col min="2918" max="2923" width="16.125" style="1238" hidden="1"/>
    <col min="2924" max="2924" width="6.125" style="1238" hidden="1"/>
    <col min="2925" max="2925" width="3" style="1238" hidden="1"/>
    <col min="2926" max="3165" width="8.625" style="1238" hidden="1"/>
    <col min="3166" max="3171" width="14.875" style="1238" hidden="1"/>
    <col min="3172" max="3173" width="15.875" style="1238" hidden="1"/>
    <col min="3174" max="3179" width="16.125" style="1238" hidden="1"/>
    <col min="3180" max="3180" width="6.125" style="1238" hidden="1"/>
    <col min="3181" max="3181" width="3" style="1238" hidden="1"/>
    <col min="3182" max="3421" width="8.625" style="1238" hidden="1"/>
    <col min="3422" max="3427" width="14.875" style="1238" hidden="1"/>
    <col min="3428" max="3429" width="15.875" style="1238" hidden="1"/>
    <col min="3430" max="3435" width="16.125" style="1238" hidden="1"/>
    <col min="3436" max="3436" width="6.125" style="1238" hidden="1"/>
    <col min="3437" max="3437" width="3" style="1238" hidden="1"/>
    <col min="3438" max="3677" width="8.625" style="1238" hidden="1"/>
    <col min="3678" max="3683" width="14.875" style="1238" hidden="1"/>
    <col min="3684" max="3685" width="15.875" style="1238" hidden="1"/>
    <col min="3686" max="3691" width="16.125" style="1238" hidden="1"/>
    <col min="3692" max="3692" width="6.125" style="1238" hidden="1"/>
    <col min="3693" max="3693" width="3" style="1238" hidden="1"/>
    <col min="3694" max="3933" width="8.625" style="1238" hidden="1"/>
    <col min="3934" max="3939" width="14.875" style="1238" hidden="1"/>
    <col min="3940" max="3941" width="15.875" style="1238" hidden="1"/>
    <col min="3942" max="3947" width="16.125" style="1238" hidden="1"/>
    <col min="3948" max="3948" width="6.125" style="1238" hidden="1"/>
    <col min="3949" max="3949" width="3" style="1238" hidden="1"/>
    <col min="3950" max="4189" width="8.625" style="1238" hidden="1"/>
    <col min="4190" max="4195" width="14.875" style="1238" hidden="1"/>
    <col min="4196" max="4197" width="15.875" style="1238" hidden="1"/>
    <col min="4198" max="4203" width="16.125" style="1238" hidden="1"/>
    <col min="4204" max="4204" width="6.125" style="1238" hidden="1"/>
    <col min="4205" max="4205" width="3" style="1238" hidden="1"/>
    <col min="4206" max="4445" width="8.625" style="1238" hidden="1"/>
    <col min="4446" max="4451" width="14.875" style="1238" hidden="1"/>
    <col min="4452" max="4453" width="15.875" style="1238" hidden="1"/>
    <col min="4454" max="4459" width="16.125" style="1238" hidden="1"/>
    <col min="4460" max="4460" width="6.125" style="1238" hidden="1"/>
    <col min="4461" max="4461" width="3" style="1238" hidden="1"/>
    <col min="4462" max="4701" width="8.625" style="1238" hidden="1"/>
    <col min="4702" max="4707" width="14.875" style="1238" hidden="1"/>
    <col min="4708" max="4709" width="15.875" style="1238" hidden="1"/>
    <col min="4710" max="4715" width="16.125" style="1238" hidden="1"/>
    <col min="4716" max="4716" width="6.125" style="1238" hidden="1"/>
    <col min="4717" max="4717" width="3" style="1238" hidden="1"/>
    <col min="4718" max="4957" width="8.625" style="1238" hidden="1"/>
    <col min="4958" max="4963" width="14.875" style="1238" hidden="1"/>
    <col min="4964" max="4965" width="15.875" style="1238" hidden="1"/>
    <col min="4966" max="4971" width="16.125" style="1238" hidden="1"/>
    <col min="4972" max="4972" width="6.125" style="1238" hidden="1"/>
    <col min="4973" max="4973" width="3" style="1238" hidden="1"/>
    <col min="4974" max="5213" width="8.625" style="1238" hidden="1"/>
    <col min="5214" max="5219" width="14.875" style="1238" hidden="1"/>
    <col min="5220" max="5221" width="15.875" style="1238" hidden="1"/>
    <col min="5222" max="5227" width="16.125" style="1238" hidden="1"/>
    <col min="5228" max="5228" width="6.125" style="1238" hidden="1"/>
    <col min="5229" max="5229" width="3" style="1238" hidden="1"/>
    <col min="5230" max="5469" width="8.625" style="1238" hidden="1"/>
    <col min="5470" max="5475" width="14.875" style="1238" hidden="1"/>
    <col min="5476" max="5477" width="15.875" style="1238" hidden="1"/>
    <col min="5478" max="5483" width="16.125" style="1238" hidden="1"/>
    <col min="5484" max="5484" width="6.125" style="1238" hidden="1"/>
    <col min="5485" max="5485" width="3" style="1238" hidden="1"/>
    <col min="5486" max="5725" width="8.625" style="1238" hidden="1"/>
    <col min="5726" max="5731" width="14.875" style="1238" hidden="1"/>
    <col min="5732" max="5733" width="15.875" style="1238" hidden="1"/>
    <col min="5734" max="5739" width="16.125" style="1238" hidden="1"/>
    <col min="5740" max="5740" width="6.125" style="1238" hidden="1"/>
    <col min="5741" max="5741" width="3" style="1238" hidden="1"/>
    <col min="5742" max="5981" width="8.625" style="1238" hidden="1"/>
    <col min="5982" max="5987" width="14.875" style="1238" hidden="1"/>
    <col min="5988" max="5989" width="15.875" style="1238" hidden="1"/>
    <col min="5990" max="5995" width="16.125" style="1238" hidden="1"/>
    <col min="5996" max="5996" width="6.125" style="1238" hidden="1"/>
    <col min="5997" max="5997" width="3" style="1238" hidden="1"/>
    <col min="5998" max="6237" width="8.625" style="1238" hidden="1"/>
    <col min="6238" max="6243" width="14.875" style="1238" hidden="1"/>
    <col min="6244" max="6245" width="15.875" style="1238" hidden="1"/>
    <col min="6246" max="6251" width="16.125" style="1238" hidden="1"/>
    <col min="6252" max="6252" width="6.125" style="1238" hidden="1"/>
    <col min="6253" max="6253" width="3" style="1238" hidden="1"/>
    <col min="6254" max="6493" width="8.625" style="1238" hidden="1"/>
    <col min="6494" max="6499" width="14.875" style="1238" hidden="1"/>
    <col min="6500" max="6501" width="15.875" style="1238" hidden="1"/>
    <col min="6502" max="6507" width="16.125" style="1238" hidden="1"/>
    <col min="6508" max="6508" width="6.125" style="1238" hidden="1"/>
    <col min="6509" max="6509" width="3" style="1238" hidden="1"/>
    <col min="6510" max="6749" width="8.625" style="1238" hidden="1"/>
    <col min="6750" max="6755" width="14.875" style="1238" hidden="1"/>
    <col min="6756" max="6757" width="15.875" style="1238" hidden="1"/>
    <col min="6758" max="6763" width="16.125" style="1238" hidden="1"/>
    <col min="6764" max="6764" width="6.125" style="1238" hidden="1"/>
    <col min="6765" max="6765" width="3" style="1238" hidden="1"/>
    <col min="6766" max="7005" width="8.625" style="1238" hidden="1"/>
    <col min="7006" max="7011" width="14.875" style="1238" hidden="1"/>
    <col min="7012" max="7013" width="15.875" style="1238" hidden="1"/>
    <col min="7014" max="7019" width="16.125" style="1238" hidden="1"/>
    <col min="7020" max="7020" width="6.125" style="1238" hidden="1"/>
    <col min="7021" max="7021" width="3" style="1238" hidden="1"/>
    <col min="7022" max="7261" width="8.625" style="1238" hidden="1"/>
    <col min="7262" max="7267" width="14.875" style="1238" hidden="1"/>
    <col min="7268" max="7269" width="15.875" style="1238" hidden="1"/>
    <col min="7270" max="7275" width="16.125" style="1238" hidden="1"/>
    <col min="7276" max="7276" width="6.125" style="1238" hidden="1"/>
    <col min="7277" max="7277" width="3" style="1238" hidden="1"/>
    <col min="7278" max="7517" width="8.625" style="1238" hidden="1"/>
    <col min="7518" max="7523" width="14.875" style="1238" hidden="1"/>
    <col min="7524" max="7525" width="15.875" style="1238" hidden="1"/>
    <col min="7526" max="7531" width="16.125" style="1238" hidden="1"/>
    <col min="7532" max="7532" width="6.125" style="1238" hidden="1"/>
    <col min="7533" max="7533" width="3" style="1238" hidden="1"/>
    <col min="7534" max="7773" width="8.625" style="1238" hidden="1"/>
    <col min="7774" max="7779" width="14.875" style="1238" hidden="1"/>
    <col min="7780" max="7781" width="15.875" style="1238" hidden="1"/>
    <col min="7782" max="7787" width="16.125" style="1238" hidden="1"/>
    <col min="7788" max="7788" width="6.125" style="1238" hidden="1"/>
    <col min="7789" max="7789" width="3" style="1238" hidden="1"/>
    <col min="7790" max="8029" width="8.625" style="1238" hidden="1"/>
    <col min="8030" max="8035" width="14.875" style="1238" hidden="1"/>
    <col min="8036" max="8037" width="15.875" style="1238" hidden="1"/>
    <col min="8038" max="8043" width="16.125" style="1238" hidden="1"/>
    <col min="8044" max="8044" width="6.125" style="1238" hidden="1"/>
    <col min="8045" max="8045" width="3" style="1238" hidden="1"/>
    <col min="8046" max="8285" width="8.625" style="1238" hidden="1"/>
    <col min="8286" max="8291" width="14.875" style="1238" hidden="1"/>
    <col min="8292" max="8293" width="15.875" style="1238" hidden="1"/>
    <col min="8294" max="8299" width="16.125" style="1238" hidden="1"/>
    <col min="8300" max="8300" width="6.125" style="1238" hidden="1"/>
    <col min="8301" max="8301" width="3" style="1238" hidden="1"/>
    <col min="8302" max="8541" width="8.625" style="1238" hidden="1"/>
    <col min="8542" max="8547" width="14.875" style="1238" hidden="1"/>
    <col min="8548" max="8549" width="15.875" style="1238" hidden="1"/>
    <col min="8550" max="8555" width="16.125" style="1238" hidden="1"/>
    <col min="8556" max="8556" width="6.125" style="1238" hidden="1"/>
    <col min="8557" max="8557" width="3" style="1238" hidden="1"/>
    <col min="8558" max="8797" width="8.625" style="1238" hidden="1"/>
    <col min="8798" max="8803" width="14.875" style="1238" hidden="1"/>
    <col min="8804" max="8805" width="15.875" style="1238" hidden="1"/>
    <col min="8806" max="8811" width="16.125" style="1238" hidden="1"/>
    <col min="8812" max="8812" width="6.125" style="1238" hidden="1"/>
    <col min="8813" max="8813" width="3" style="1238" hidden="1"/>
    <col min="8814" max="9053" width="8.625" style="1238" hidden="1"/>
    <col min="9054" max="9059" width="14.875" style="1238" hidden="1"/>
    <col min="9060" max="9061" width="15.875" style="1238" hidden="1"/>
    <col min="9062" max="9067" width="16.125" style="1238" hidden="1"/>
    <col min="9068" max="9068" width="6.125" style="1238" hidden="1"/>
    <col min="9069" max="9069" width="3" style="1238" hidden="1"/>
    <col min="9070" max="9309" width="8.625" style="1238" hidden="1"/>
    <col min="9310" max="9315" width="14.875" style="1238" hidden="1"/>
    <col min="9316" max="9317" width="15.875" style="1238" hidden="1"/>
    <col min="9318" max="9323" width="16.125" style="1238" hidden="1"/>
    <col min="9324" max="9324" width="6.125" style="1238" hidden="1"/>
    <col min="9325" max="9325" width="3" style="1238" hidden="1"/>
    <col min="9326" max="9565" width="8.625" style="1238" hidden="1"/>
    <col min="9566" max="9571" width="14.875" style="1238" hidden="1"/>
    <col min="9572" max="9573" width="15.875" style="1238" hidden="1"/>
    <col min="9574" max="9579" width="16.125" style="1238" hidden="1"/>
    <col min="9580" max="9580" width="6.125" style="1238" hidden="1"/>
    <col min="9581" max="9581" width="3" style="1238" hidden="1"/>
    <col min="9582" max="9821" width="8.625" style="1238" hidden="1"/>
    <col min="9822" max="9827" width="14.875" style="1238" hidden="1"/>
    <col min="9828" max="9829" width="15.875" style="1238" hidden="1"/>
    <col min="9830" max="9835" width="16.125" style="1238" hidden="1"/>
    <col min="9836" max="9836" width="6.125" style="1238" hidden="1"/>
    <col min="9837" max="9837" width="3" style="1238" hidden="1"/>
    <col min="9838" max="10077" width="8.625" style="1238" hidden="1"/>
    <col min="10078" max="10083" width="14.875" style="1238" hidden="1"/>
    <col min="10084" max="10085" width="15.875" style="1238" hidden="1"/>
    <col min="10086" max="10091" width="16.125" style="1238" hidden="1"/>
    <col min="10092" max="10092" width="6.125" style="1238" hidden="1"/>
    <col min="10093" max="10093" width="3" style="1238" hidden="1"/>
    <col min="10094" max="10333" width="8.625" style="1238" hidden="1"/>
    <col min="10334" max="10339" width="14.875" style="1238" hidden="1"/>
    <col min="10340" max="10341" width="15.875" style="1238" hidden="1"/>
    <col min="10342" max="10347" width="16.125" style="1238" hidden="1"/>
    <col min="10348" max="10348" width="6.125" style="1238" hidden="1"/>
    <col min="10349" max="10349" width="3" style="1238" hidden="1"/>
    <col min="10350" max="10589" width="8.625" style="1238" hidden="1"/>
    <col min="10590" max="10595" width="14.875" style="1238" hidden="1"/>
    <col min="10596" max="10597" width="15.875" style="1238" hidden="1"/>
    <col min="10598" max="10603" width="16.125" style="1238" hidden="1"/>
    <col min="10604" max="10604" width="6.125" style="1238" hidden="1"/>
    <col min="10605" max="10605" width="3" style="1238" hidden="1"/>
    <col min="10606" max="10845" width="8.625" style="1238" hidden="1"/>
    <col min="10846" max="10851" width="14.875" style="1238" hidden="1"/>
    <col min="10852" max="10853" width="15.875" style="1238" hidden="1"/>
    <col min="10854" max="10859" width="16.125" style="1238" hidden="1"/>
    <col min="10860" max="10860" width="6.125" style="1238" hidden="1"/>
    <col min="10861" max="10861" width="3" style="1238" hidden="1"/>
    <col min="10862" max="11101" width="8.625" style="1238" hidden="1"/>
    <col min="11102" max="11107" width="14.875" style="1238" hidden="1"/>
    <col min="11108" max="11109" width="15.875" style="1238" hidden="1"/>
    <col min="11110" max="11115" width="16.125" style="1238" hidden="1"/>
    <col min="11116" max="11116" width="6.125" style="1238" hidden="1"/>
    <col min="11117" max="11117" width="3" style="1238" hidden="1"/>
    <col min="11118" max="11357" width="8.625" style="1238" hidden="1"/>
    <col min="11358" max="11363" width="14.875" style="1238" hidden="1"/>
    <col min="11364" max="11365" width="15.875" style="1238" hidden="1"/>
    <col min="11366" max="11371" width="16.125" style="1238" hidden="1"/>
    <col min="11372" max="11372" width="6.125" style="1238" hidden="1"/>
    <col min="11373" max="11373" width="3" style="1238" hidden="1"/>
    <col min="11374" max="11613" width="8.625" style="1238" hidden="1"/>
    <col min="11614" max="11619" width="14.875" style="1238" hidden="1"/>
    <col min="11620" max="11621" width="15.875" style="1238" hidden="1"/>
    <col min="11622" max="11627" width="16.125" style="1238" hidden="1"/>
    <col min="11628" max="11628" width="6.125" style="1238" hidden="1"/>
    <col min="11629" max="11629" width="3" style="1238" hidden="1"/>
    <col min="11630" max="11869" width="8.625" style="1238" hidden="1"/>
    <col min="11870" max="11875" width="14.875" style="1238" hidden="1"/>
    <col min="11876" max="11877" width="15.875" style="1238" hidden="1"/>
    <col min="11878" max="11883" width="16.125" style="1238" hidden="1"/>
    <col min="11884" max="11884" width="6.125" style="1238" hidden="1"/>
    <col min="11885" max="11885" width="3" style="1238" hidden="1"/>
    <col min="11886" max="12125" width="8.625" style="1238" hidden="1"/>
    <col min="12126" max="12131" width="14.875" style="1238" hidden="1"/>
    <col min="12132" max="12133" width="15.875" style="1238" hidden="1"/>
    <col min="12134" max="12139" width="16.125" style="1238" hidden="1"/>
    <col min="12140" max="12140" width="6.125" style="1238" hidden="1"/>
    <col min="12141" max="12141" width="3" style="1238" hidden="1"/>
    <col min="12142" max="12381" width="8.625" style="1238" hidden="1"/>
    <col min="12382" max="12387" width="14.875" style="1238" hidden="1"/>
    <col min="12388" max="12389" width="15.875" style="1238" hidden="1"/>
    <col min="12390" max="12395" width="16.125" style="1238" hidden="1"/>
    <col min="12396" max="12396" width="6.125" style="1238" hidden="1"/>
    <col min="12397" max="12397" width="3" style="1238" hidden="1"/>
    <col min="12398" max="12637" width="8.625" style="1238" hidden="1"/>
    <col min="12638" max="12643" width="14.875" style="1238" hidden="1"/>
    <col min="12644" max="12645" width="15.875" style="1238" hidden="1"/>
    <col min="12646" max="12651" width="16.125" style="1238" hidden="1"/>
    <col min="12652" max="12652" width="6.125" style="1238" hidden="1"/>
    <col min="12653" max="12653" width="3" style="1238" hidden="1"/>
    <col min="12654" max="12893" width="8.625" style="1238" hidden="1"/>
    <col min="12894" max="12899" width="14.875" style="1238" hidden="1"/>
    <col min="12900" max="12901" width="15.875" style="1238" hidden="1"/>
    <col min="12902" max="12907" width="16.125" style="1238" hidden="1"/>
    <col min="12908" max="12908" width="6.125" style="1238" hidden="1"/>
    <col min="12909" max="12909" width="3" style="1238" hidden="1"/>
    <col min="12910" max="13149" width="8.625" style="1238" hidden="1"/>
    <col min="13150" max="13155" width="14.875" style="1238" hidden="1"/>
    <col min="13156" max="13157" width="15.875" style="1238" hidden="1"/>
    <col min="13158" max="13163" width="16.125" style="1238" hidden="1"/>
    <col min="13164" max="13164" width="6.125" style="1238" hidden="1"/>
    <col min="13165" max="13165" width="3" style="1238" hidden="1"/>
    <col min="13166" max="13405" width="8.625" style="1238" hidden="1"/>
    <col min="13406" max="13411" width="14.875" style="1238" hidden="1"/>
    <col min="13412" max="13413" width="15.875" style="1238" hidden="1"/>
    <col min="13414" max="13419" width="16.125" style="1238" hidden="1"/>
    <col min="13420" max="13420" width="6.125" style="1238" hidden="1"/>
    <col min="13421" max="13421" width="3" style="1238" hidden="1"/>
    <col min="13422" max="13661" width="8.625" style="1238" hidden="1"/>
    <col min="13662" max="13667" width="14.875" style="1238" hidden="1"/>
    <col min="13668" max="13669" width="15.875" style="1238" hidden="1"/>
    <col min="13670" max="13675" width="16.125" style="1238" hidden="1"/>
    <col min="13676" max="13676" width="6.125" style="1238" hidden="1"/>
    <col min="13677" max="13677" width="3" style="1238" hidden="1"/>
    <col min="13678" max="13917" width="8.625" style="1238" hidden="1"/>
    <col min="13918" max="13923" width="14.875" style="1238" hidden="1"/>
    <col min="13924" max="13925" width="15.875" style="1238" hidden="1"/>
    <col min="13926" max="13931" width="16.125" style="1238" hidden="1"/>
    <col min="13932" max="13932" width="6.125" style="1238" hidden="1"/>
    <col min="13933" max="13933" width="3" style="1238" hidden="1"/>
    <col min="13934" max="14173" width="8.625" style="1238" hidden="1"/>
    <col min="14174" max="14179" width="14.875" style="1238" hidden="1"/>
    <col min="14180" max="14181" width="15.875" style="1238" hidden="1"/>
    <col min="14182" max="14187" width="16.125" style="1238" hidden="1"/>
    <col min="14188" max="14188" width="6.125" style="1238" hidden="1"/>
    <col min="14189" max="14189" width="3" style="1238" hidden="1"/>
    <col min="14190" max="14429" width="8.625" style="1238" hidden="1"/>
    <col min="14430" max="14435" width="14.875" style="1238" hidden="1"/>
    <col min="14436" max="14437" width="15.875" style="1238" hidden="1"/>
    <col min="14438" max="14443" width="16.125" style="1238" hidden="1"/>
    <col min="14444" max="14444" width="6.125" style="1238" hidden="1"/>
    <col min="14445" max="14445" width="3" style="1238" hidden="1"/>
    <col min="14446" max="14685" width="8.625" style="1238" hidden="1"/>
    <col min="14686" max="14691" width="14.875" style="1238" hidden="1"/>
    <col min="14692" max="14693" width="15.875" style="1238" hidden="1"/>
    <col min="14694" max="14699" width="16.125" style="1238" hidden="1"/>
    <col min="14700" max="14700" width="6.125" style="1238" hidden="1"/>
    <col min="14701" max="14701" width="3" style="1238" hidden="1"/>
    <col min="14702" max="14941" width="8.625" style="1238" hidden="1"/>
    <col min="14942" max="14947" width="14.875" style="1238" hidden="1"/>
    <col min="14948" max="14949" width="15.875" style="1238" hidden="1"/>
    <col min="14950" max="14955" width="16.125" style="1238" hidden="1"/>
    <col min="14956" max="14956" width="6.125" style="1238" hidden="1"/>
    <col min="14957" max="14957" width="3" style="1238" hidden="1"/>
    <col min="14958" max="15197" width="8.625" style="1238" hidden="1"/>
    <col min="15198" max="15203" width="14.875" style="1238" hidden="1"/>
    <col min="15204" max="15205" width="15.875" style="1238" hidden="1"/>
    <col min="15206" max="15211" width="16.125" style="1238" hidden="1"/>
    <col min="15212" max="15212" width="6.125" style="1238" hidden="1"/>
    <col min="15213" max="15213" width="3" style="1238" hidden="1"/>
    <col min="15214" max="15453" width="8.625" style="1238" hidden="1"/>
    <col min="15454" max="15459" width="14.875" style="1238" hidden="1"/>
    <col min="15460" max="15461" width="15.875" style="1238" hidden="1"/>
    <col min="15462" max="15467" width="16.125" style="1238" hidden="1"/>
    <col min="15468" max="15468" width="6.125" style="1238" hidden="1"/>
    <col min="15469" max="15469" width="3" style="1238" hidden="1"/>
    <col min="15470" max="15709" width="8.625" style="1238" hidden="1"/>
    <col min="15710" max="15715" width="14.875" style="1238" hidden="1"/>
    <col min="15716" max="15717" width="15.875" style="1238" hidden="1"/>
    <col min="15718" max="15723" width="16.125" style="1238" hidden="1"/>
    <col min="15724" max="15724" width="6.125" style="1238" hidden="1"/>
    <col min="15725" max="15725" width="3" style="1238" hidden="1"/>
    <col min="15726" max="15965" width="8.625" style="1238" hidden="1"/>
    <col min="15966" max="15971" width="14.875" style="1238" hidden="1"/>
    <col min="15972" max="15973" width="15.875" style="1238" hidden="1"/>
    <col min="15974" max="15979" width="16.125" style="1238" hidden="1"/>
    <col min="15980" max="15980" width="6.125" style="1238" hidden="1"/>
    <col min="15981" max="15981" width="3" style="1238" hidden="1"/>
    <col min="15982" max="16221" width="8.625" style="1238" hidden="1"/>
    <col min="16222" max="16227" width="14.875" style="1238" hidden="1"/>
    <col min="16228" max="16229" width="15.875" style="1238" hidden="1"/>
    <col min="16230" max="16235" width="16.125" style="1238" hidden="1"/>
    <col min="16236" max="16236" width="6.125" style="1238" hidden="1"/>
    <col min="16237" max="16237" width="3" style="1238" hidden="1"/>
    <col min="16238" max="16384" width="8.625" style="1238" hidden="1"/>
  </cols>
  <sheetData>
    <row r="1" spans="1:143" ht="42.75" customHeight="1" x14ac:dyDescent="0.15">
      <c r="A1" s="1236"/>
      <c r="B1" s="1237"/>
      <c r="DD1" s="1238"/>
      <c r="DE1" s="1238"/>
    </row>
    <row r="2" spans="1:143" ht="25.5" customHeight="1" x14ac:dyDescent="0.15">
      <c r="A2" s="1239"/>
      <c r="C2" s="1239"/>
      <c r="O2" s="1239"/>
      <c r="P2" s="1239"/>
      <c r="Q2" s="1239"/>
      <c r="R2" s="1239"/>
      <c r="S2" s="1239"/>
      <c r="T2" s="1239"/>
      <c r="U2" s="1239"/>
      <c r="V2" s="1239"/>
      <c r="W2" s="1239"/>
      <c r="X2" s="1239"/>
      <c r="Y2" s="1239"/>
      <c r="Z2" s="1239"/>
      <c r="AA2" s="1239"/>
      <c r="AB2" s="1239"/>
      <c r="AC2" s="1239"/>
      <c r="AD2" s="1239"/>
      <c r="AE2" s="1239"/>
      <c r="AF2" s="1239"/>
      <c r="AG2" s="1239"/>
      <c r="AH2" s="1239"/>
      <c r="AI2" s="1239"/>
      <c r="AU2" s="1239"/>
      <c r="BG2" s="1239"/>
      <c r="BS2" s="1239"/>
      <c r="CE2" s="1239"/>
      <c r="CQ2" s="1239"/>
      <c r="DD2" s="1238"/>
      <c r="DE2" s="1238"/>
    </row>
    <row r="3" spans="1:143" ht="25.5" customHeight="1" x14ac:dyDescent="0.15">
      <c r="A3" s="1239"/>
      <c r="C3" s="1239"/>
      <c r="O3" s="1239"/>
      <c r="P3" s="1239"/>
      <c r="Q3" s="1239"/>
      <c r="R3" s="1239"/>
      <c r="S3" s="1239"/>
      <c r="T3" s="1239"/>
      <c r="U3" s="1239"/>
      <c r="V3" s="1239"/>
      <c r="W3" s="1239"/>
      <c r="X3" s="1239"/>
      <c r="Y3" s="1239"/>
      <c r="Z3" s="1239"/>
      <c r="AA3" s="1239"/>
      <c r="AB3" s="1239"/>
      <c r="AC3" s="1239"/>
      <c r="AD3" s="1239"/>
      <c r="AE3" s="1239"/>
      <c r="AF3" s="1239"/>
      <c r="AG3" s="1239"/>
      <c r="AH3" s="1239"/>
      <c r="AI3" s="1239"/>
      <c r="AU3" s="1239"/>
      <c r="BG3" s="1239"/>
      <c r="BS3" s="1239"/>
      <c r="CE3" s="1239"/>
      <c r="CQ3" s="1239"/>
      <c r="DD3" s="1238"/>
      <c r="DE3" s="1238"/>
    </row>
    <row r="4" spans="1:143" s="270" customFormat="1" x14ac:dyDescent="0.15">
      <c r="A4" s="1239"/>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c r="AO4" s="1239"/>
      <c r="AP4" s="1239"/>
      <c r="AQ4" s="1239"/>
      <c r="AR4" s="1239"/>
      <c r="AS4" s="1239"/>
      <c r="AT4" s="1239"/>
      <c r="AU4" s="1239"/>
      <c r="AV4" s="1239"/>
      <c r="AW4" s="1239"/>
      <c r="AX4" s="1239"/>
      <c r="AY4" s="1239"/>
      <c r="AZ4" s="1239"/>
      <c r="BA4" s="1239"/>
      <c r="BB4" s="1239"/>
      <c r="BC4" s="1239"/>
      <c r="BD4" s="1239"/>
      <c r="BE4" s="1239"/>
      <c r="BF4" s="1239"/>
      <c r="BG4" s="1239"/>
      <c r="BH4" s="1239"/>
      <c r="BI4" s="1239"/>
      <c r="BJ4" s="1239"/>
      <c r="BK4" s="1239"/>
      <c r="BL4" s="1239"/>
      <c r="BM4" s="1239"/>
      <c r="BN4" s="1239"/>
      <c r="BO4" s="1239"/>
      <c r="BP4" s="1239"/>
      <c r="BQ4" s="1239"/>
      <c r="BR4" s="1239"/>
      <c r="BS4" s="1239"/>
      <c r="BT4" s="1239"/>
      <c r="BU4" s="1239"/>
      <c r="BV4" s="1239"/>
      <c r="BW4" s="1239"/>
      <c r="BX4" s="1239"/>
      <c r="BY4" s="1239"/>
      <c r="BZ4" s="1239"/>
      <c r="CA4" s="1239"/>
      <c r="CB4" s="1239"/>
      <c r="CC4" s="1239"/>
      <c r="CD4" s="1239"/>
      <c r="CE4" s="1239"/>
      <c r="CF4" s="1239"/>
      <c r="CG4" s="1239"/>
      <c r="CH4" s="1239"/>
      <c r="CI4" s="1239"/>
      <c r="CJ4" s="1239"/>
      <c r="CK4" s="1239"/>
      <c r="CL4" s="1239"/>
      <c r="CM4" s="1239"/>
      <c r="CN4" s="1239"/>
      <c r="CO4" s="1239"/>
      <c r="CP4" s="1239"/>
      <c r="CQ4" s="1239"/>
      <c r="CR4" s="1239"/>
      <c r="CS4" s="1239"/>
      <c r="CT4" s="1239"/>
      <c r="CU4" s="1239"/>
      <c r="CV4" s="1239"/>
      <c r="CW4" s="1239"/>
      <c r="CX4" s="1239"/>
      <c r="CY4" s="1239"/>
      <c r="CZ4" s="1239"/>
      <c r="DA4" s="1239"/>
      <c r="DB4" s="1239"/>
      <c r="DC4" s="1239"/>
      <c r="DD4" s="1239"/>
      <c r="DE4" s="1239"/>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39"/>
      <c r="B5" s="1239"/>
      <c r="C5" s="1239"/>
      <c r="D5" s="1239"/>
      <c r="E5" s="1239"/>
      <c r="F5" s="1239"/>
      <c r="G5" s="1239"/>
      <c r="H5" s="1239"/>
      <c r="I5" s="1239"/>
      <c r="J5" s="1239"/>
      <c r="K5" s="1239"/>
      <c r="L5" s="1239"/>
      <c r="M5" s="1239"/>
      <c r="N5" s="1239"/>
      <c r="O5" s="1239"/>
      <c r="P5" s="1239"/>
      <c r="Q5" s="1239"/>
      <c r="R5" s="1239"/>
      <c r="S5" s="1239"/>
      <c r="T5" s="1239"/>
      <c r="U5" s="1239"/>
      <c r="V5" s="1239"/>
      <c r="W5" s="1239"/>
      <c r="X5" s="1239"/>
      <c r="Y5" s="1239"/>
      <c r="Z5" s="1239"/>
      <c r="AA5" s="1239"/>
      <c r="AB5" s="1239"/>
      <c r="AC5" s="1239"/>
      <c r="AD5" s="1239"/>
      <c r="AE5" s="1239"/>
      <c r="AF5" s="1239"/>
      <c r="AG5" s="1239"/>
      <c r="AH5" s="1239"/>
      <c r="AI5" s="1239"/>
      <c r="AJ5" s="1239"/>
      <c r="AK5" s="1239"/>
      <c r="AL5" s="1239"/>
      <c r="AM5" s="1239"/>
      <c r="AN5" s="1239"/>
      <c r="AO5" s="1239"/>
      <c r="AP5" s="1239"/>
      <c r="AQ5" s="1239"/>
      <c r="AR5" s="1239"/>
      <c r="AS5" s="1239"/>
      <c r="AT5" s="1239"/>
      <c r="AU5" s="1239"/>
      <c r="AV5" s="1239"/>
      <c r="AW5" s="1239"/>
      <c r="AX5" s="1239"/>
      <c r="AY5" s="1239"/>
      <c r="AZ5" s="1239"/>
      <c r="BA5" s="1239"/>
      <c r="BB5" s="1239"/>
      <c r="BC5" s="1239"/>
      <c r="BD5" s="1239"/>
      <c r="BE5" s="1239"/>
      <c r="BF5" s="1239"/>
      <c r="BG5" s="1239"/>
      <c r="BH5" s="1239"/>
      <c r="BI5" s="1239"/>
      <c r="BJ5" s="1239"/>
      <c r="BK5" s="1239"/>
      <c r="BL5" s="1239"/>
      <c r="BM5" s="1239"/>
      <c r="BN5" s="1239"/>
      <c r="BO5" s="1239"/>
      <c r="BP5" s="1239"/>
      <c r="BQ5" s="1239"/>
      <c r="BR5" s="1239"/>
      <c r="BS5" s="1239"/>
      <c r="BT5" s="1239"/>
      <c r="BU5" s="1239"/>
      <c r="BV5" s="1239"/>
      <c r="BW5" s="1239"/>
      <c r="BX5" s="1239"/>
      <c r="BY5" s="1239"/>
      <c r="BZ5" s="1239"/>
      <c r="CA5" s="1239"/>
      <c r="CB5" s="1239"/>
      <c r="CC5" s="1239"/>
      <c r="CD5" s="1239"/>
      <c r="CE5" s="1239"/>
      <c r="CF5" s="1239"/>
      <c r="CG5" s="1239"/>
      <c r="CH5" s="1239"/>
      <c r="CI5" s="1239"/>
      <c r="CJ5" s="1239"/>
      <c r="CK5" s="1239"/>
      <c r="CL5" s="1239"/>
      <c r="CM5" s="1239"/>
      <c r="CN5" s="1239"/>
      <c r="CO5" s="1239"/>
      <c r="CP5" s="1239"/>
      <c r="CQ5" s="1239"/>
      <c r="CR5" s="1239"/>
      <c r="CS5" s="1239"/>
      <c r="CT5" s="1239"/>
      <c r="CU5" s="1239"/>
      <c r="CV5" s="1239"/>
      <c r="CW5" s="1239"/>
      <c r="CX5" s="1239"/>
      <c r="CY5" s="1239"/>
      <c r="CZ5" s="1239"/>
      <c r="DA5" s="1239"/>
      <c r="DB5" s="1239"/>
      <c r="DC5" s="1239"/>
      <c r="DD5" s="1239"/>
      <c r="DE5" s="1239"/>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39"/>
      <c r="B6" s="1239"/>
      <c r="C6" s="1239"/>
      <c r="D6" s="1239"/>
      <c r="E6" s="1239"/>
      <c r="F6" s="1239"/>
      <c r="G6" s="1239"/>
      <c r="H6" s="1239"/>
      <c r="I6" s="1239"/>
      <c r="J6" s="1239"/>
      <c r="K6" s="1239"/>
      <c r="L6" s="1239"/>
      <c r="M6" s="1239"/>
      <c r="N6" s="1239"/>
      <c r="O6" s="1239"/>
      <c r="P6" s="1239"/>
      <c r="Q6" s="1239"/>
      <c r="R6" s="1239"/>
      <c r="S6" s="1239"/>
      <c r="T6" s="1239"/>
      <c r="U6" s="1239"/>
      <c r="V6" s="1239"/>
      <c r="W6" s="1239"/>
      <c r="X6" s="1239"/>
      <c r="Y6" s="1239"/>
      <c r="Z6" s="1239"/>
      <c r="AA6" s="1239"/>
      <c r="AB6" s="1239"/>
      <c r="AC6" s="1239"/>
      <c r="AD6" s="1239"/>
      <c r="AE6" s="1239"/>
      <c r="AF6" s="1239"/>
      <c r="AG6" s="1239"/>
      <c r="AH6" s="1239"/>
      <c r="AI6" s="1239"/>
      <c r="AJ6" s="1239"/>
      <c r="AK6" s="1239"/>
      <c r="AL6" s="1239"/>
      <c r="AM6" s="1239"/>
      <c r="AN6" s="1239"/>
      <c r="AO6" s="1239"/>
      <c r="AP6" s="1239"/>
      <c r="AQ6" s="1239"/>
      <c r="AR6" s="1239"/>
      <c r="AS6" s="1239"/>
      <c r="AT6" s="1239"/>
      <c r="AU6" s="1239"/>
      <c r="AV6" s="1239"/>
      <c r="AW6" s="1239"/>
      <c r="AX6" s="1239"/>
      <c r="AY6" s="1239"/>
      <c r="AZ6" s="1239"/>
      <c r="BA6" s="1239"/>
      <c r="BB6" s="1239"/>
      <c r="BC6" s="1239"/>
      <c r="BD6" s="1239"/>
      <c r="BE6" s="1239"/>
      <c r="BF6" s="1239"/>
      <c r="BG6" s="1239"/>
      <c r="BH6" s="1239"/>
      <c r="BI6" s="1239"/>
      <c r="BJ6" s="1239"/>
      <c r="BK6" s="1239"/>
      <c r="BL6" s="1239"/>
      <c r="BM6" s="1239"/>
      <c r="BN6" s="1239"/>
      <c r="BO6" s="1239"/>
      <c r="BP6" s="1239"/>
      <c r="BQ6" s="1239"/>
      <c r="BR6" s="1239"/>
      <c r="BS6" s="1239"/>
      <c r="BT6" s="1239"/>
      <c r="BU6" s="1239"/>
      <c r="BV6" s="1239"/>
      <c r="BW6" s="1239"/>
      <c r="BX6" s="1239"/>
      <c r="BY6" s="1239"/>
      <c r="BZ6" s="1239"/>
      <c r="CA6" s="1239"/>
      <c r="CB6" s="1239"/>
      <c r="CC6" s="1239"/>
      <c r="CD6" s="1239"/>
      <c r="CE6" s="1239"/>
      <c r="CF6" s="1239"/>
      <c r="CG6" s="1239"/>
      <c r="CH6" s="1239"/>
      <c r="CI6" s="1239"/>
      <c r="CJ6" s="1239"/>
      <c r="CK6" s="1239"/>
      <c r="CL6" s="1239"/>
      <c r="CM6" s="1239"/>
      <c r="CN6" s="1239"/>
      <c r="CO6" s="1239"/>
      <c r="CP6" s="1239"/>
      <c r="CQ6" s="1239"/>
      <c r="CR6" s="1239"/>
      <c r="CS6" s="1239"/>
      <c r="CT6" s="1239"/>
      <c r="CU6" s="1239"/>
      <c r="CV6" s="1239"/>
      <c r="CW6" s="1239"/>
      <c r="CX6" s="1239"/>
      <c r="CY6" s="1239"/>
      <c r="CZ6" s="1239"/>
      <c r="DA6" s="1239"/>
      <c r="DB6" s="1239"/>
      <c r="DC6" s="1239"/>
      <c r="DD6" s="1239"/>
      <c r="DE6" s="1239"/>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39"/>
      <c r="B7" s="1239"/>
      <c r="C7" s="1239"/>
      <c r="D7" s="1239"/>
      <c r="E7" s="1239"/>
      <c r="F7" s="1239"/>
      <c r="G7" s="1239"/>
      <c r="H7" s="1239"/>
      <c r="I7" s="1239"/>
      <c r="J7" s="1239"/>
      <c r="K7" s="1239"/>
      <c r="L7" s="1239"/>
      <c r="M7" s="1239"/>
      <c r="N7" s="1239"/>
      <c r="O7" s="1239"/>
      <c r="P7" s="1239"/>
      <c r="Q7" s="1239"/>
      <c r="R7" s="1239"/>
      <c r="S7" s="1239"/>
      <c r="T7" s="1239"/>
      <c r="U7" s="1239"/>
      <c r="V7" s="1239"/>
      <c r="W7" s="1239"/>
      <c r="X7" s="1239"/>
      <c r="Y7" s="1239"/>
      <c r="Z7" s="1239"/>
      <c r="AA7" s="1239"/>
      <c r="AB7" s="1239"/>
      <c r="AC7" s="1239"/>
      <c r="AD7" s="1239"/>
      <c r="AE7" s="1239"/>
      <c r="AF7" s="1239"/>
      <c r="AG7" s="1239"/>
      <c r="AH7" s="1239"/>
      <c r="AI7" s="1239"/>
      <c r="AJ7" s="1239"/>
      <c r="AK7" s="1239"/>
      <c r="AL7" s="1239"/>
      <c r="AM7" s="1239"/>
      <c r="AN7" s="1239"/>
      <c r="AO7" s="1239"/>
      <c r="AP7" s="1239"/>
      <c r="AQ7" s="1239"/>
      <c r="AR7" s="1239"/>
      <c r="AS7" s="1239"/>
      <c r="AT7" s="1239"/>
      <c r="AU7" s="1239"/>
      <c r="AV7" s="1239"/>
      <c r="AW7" s="1239"/>
      <c r="AX7" s="1239"/>
      <c r="AY7" s="1239"/>
      <c r="AZ7" s="1239"/>
      <c r="BA7" s="1239"/>
      <c r="BB7" s="1239"/>
      <c r="BC7" s="1239"/>
      <c r="BD7" s="1239"/>
      <c r="BE7" s="1239"/>
      <c r="BF7" s="1239"/>
      <c r="BG7" s="1239"/>
      <c r="BH7" s="1239"/>
      <c r="BI7" s="1239"/>
      <c r="BJ7" s="1239"/>
      <c r="BK7" s="1239"/>
      <c r="BL7" s="1239"/>
      <c r="BM7" s="1239"/>
      <c r="BN7" s="1239"/>
      <c r="BO7" s="1239"/>
      <c r="BP7" s="1239"/>
      <c r="BQ7" s="1239"/>
      <c r="BR7" s="1239"/>
      <c r="BS7" s="1239"/>
      <c r="BT7" s="1239"/>
      <c r="BU7" s="1239"/>
      <c r="BV7" s="1239"/>
      <c r="BW7" s="1239"/>
      <c r="BX7" s="1239"/>
      <c r="BY7" s="1239"/>
      <c r="BZ7" s="1239"/>
      <c r="CA7" s="1239"/>
      <c r="CB7" s="1239"/>
      <c r="CC7" s="1239"/>
      <c r="CD7" s="1239"/>
      <c r="CE7" s="1239"/>
      <c r="CF7" s="1239"/>
      <c r="CG7" s="1239"/>
      <c r="CH7" s="1239"/>
      <c r="CI7" s="1239"/>
      <c r="CJ7" s="1239"/>
      <c r="CK7" s="1239"/>
      <c r="CL7" s="1239"/>
      <c r="CM7" s="1239"/>
      <c r="CN7" s="1239"/>
      <c r="CO7" s="1239"/>
      <c r="CP7" s="1239"/>
      <c r="CQ7" s="1239"/>
      <c r="CR7" s="1239"/>
      <c r="CS7" s="1239"/>
      <c r="CT7" s="1239"/>
      <c r="CU7" s="1239"/>
      <c r="CV7" s="1239"/>
      <c r="CW7" s="1239"/>
      <c r="CX7" s="1239"/>
      <c r="CY7" s="1239"/>
      <c r="CZ7" s="1239"/>
      <c r="DA7" s="1239"/>
      <c r="DB7" s="1239"/>
      <c r="DC7" s="1239"/>
      <c r="DD7" s="1239"/>
      <c r="DE7" s="1239"/>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39"/>
      <c r="B8" s="1239"/>
      <c r="C8" s="1239"/>
      <c r="D8" s="1239"/>
      <c r="E8" s="1239"/>
      <c r="F8" s="1239"/>
      <c r="G8" s="1239"/>
      <c r="H8" s="1239"/>
      <c r="I8" s="1239"/>
      <c r="J8" s="1239"/>
      <c r="K8" s="1239"/>
      <c r="L8" s="1239"/>
      <c r="M8" s="1239"/>
      <c r="N8" s="1239"/>
      <c r="O8" s="1239"/>
      <c r="P8" s="1239"/>
      <c r="Q8" s="1239"/>
      <c r="R8" s="1239"/>
      <c r="S8" s="1239"/>
      <c r="T8" s="1239"/>
      <c r="U8" s="1239"/>
      <c r="V8" s="1239"/>
      <c r="W8" s="1239"/>
      <c r="X8" s="1239"/>
      <c r="Y8" s="1239"/>
      <c r="Z8" s="1239"/>
      <c r="AA8" s="1239"/>
      <c r="AB8" s="1239"/>
      <c r="AC8" s="1239"/>
      <c r="AD8" s="1239"/>
      <c r="AE8" s="1239"/>
      <c r="AF8" s="1239"/>
      <c r="AG8" s="1239"/>
      <c r="AH8" s="1239"/>
      <c r="AI8" s="1239"/>
      <c r="AJ8" s="1239"/>
      <c r="AK8" s="1239"/>
      <c r="AL8" s="1239"/>
      <c r="AM8" s="1239"/>
      <c r="AN8" s="1239"/>
      <c r="AO8" s="1239"/>
      <c r="AP8" s="1239"/>
      <c r="AQ8" s="1239"/>
      <c r="AR8" s="1239"/>
      <c r="AS8" s="1239"/>
      <c r="AT8" s="1239"/>
      <c r="AU8" s="1239"/>
      <c r="AV8" s="1239"/>
      <c r="AW8" s="1239"/>
      <c r="AX8" s="1239"/>
      <c r="AY8" s="1239"/>
      <c r="AZ8" s="1239"/>
      <c r="BA8" s="1239"/>
      <c r="BB8" s="1239"/>
      <c r="BC8" s="1239"/>
      <c r="BD8" s="1239"/>
      <c r="BE8" s="1239"/>
      <c r="BF8" s="1239"/>
      <c r="BG8" s="1239"/>
      <c r="BH8" s="1239"/>
      <c r="BI8" s="1239"/>
      <c r="BJ8" s="1239"/>
      <c r="BK8" s="1239"/>
      <c r="BL8" s="1239"/>
      <c r="BM8" s="1239"/>
      <c r="BN8" s="1239"/>
      <c r="BO8" s="1239"/>
      <c r="BP8" s="1239"/>
      <c r="BQ8" s="1239"/>
      <c r="BR8" s="1239"/>
      <c r="BS8" s="1239"/>
      <c r="BT8" s="1239"/>
      <c r="BU8" s="1239"/>
      <c r="BV8" s="1239"/>
      <c r="BW8" s="1239"/>
      <c r="BX8" s="1239"/>
      <c r="BY8" s="1239"/>
      <c r="BZ8" s="1239"/>
      <c r="CA8" s="1239"/>
      <c r="CB8" s="1239"/>
      <c r="CC8" s="1239"/>
      <c r="CD8" s="1239"/>
      <c r="CE8" s="1239"/>
      <c r="CF8" s="1239"/>
      <c r="CG8" s="1239"/>
      <c r="CH8" s="1239"/>
      <c r="CI8" s="1239"/>
      <c r="CJ8" s="1239"/>
      <c r="CK8" s="1239"/>
      <c r="CL8" s="1239"/>
      <c r="CM8" s="1239"/>
      <c r="CN8" s="1239"/>
      <c r="CO8" s="1239"/>
      <c r="CP8" s="1239"/>
      <c r="CQ8" s="1239"/>
      <c r="CR8" s="1239"/>
      <c r="CS8" s="1239"/>
      <c r="CT8" s="1239"/>
      <c r="CU8" s="1239"/>
      <c r="CV8" s="1239"/>
      <c r="CW8" s="1239"/>
      <c r="CX8" s="1239"/>
      <c r="CY8" s="1239"/>
      <c r="CZ8" s="1239"/>
      <c r="DA8" s="1239"/>
      <c r="DB8" s="1239"/>
      <c r="DC8" s="1239"/>
      <c r="DD8" s="1239"/>
      <c r="DE8" s="1239"/>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39"/>
      <c r="B9" s="1239"/>
      <c r="C9" s="1239"/>
      <c r="D9" s="1239"/>
      <c r="E9" s="1239"/>
      <c r="F9" s="1239"/>
      <c r="G9" s="1239"/>
      <c r="H9" s="1239"/>
      <c r="I9" s="1239"/>
      <c r="J9" s="1239"/>
      <c r="K9" s="1239"/>
      <c r="L9" s="1239"/>
      <c r="M9" s="1239"/>
      <c r="N9" s="1239"/>
      <c r="O9" s="1239"/>
      <c r="P9" s="1239"/>
      <c r="Q9" s="1239"/>
      <c r="R9" s="1239"/>
      <c r="S9" s="1239"/>
      <c r="T9" s="1239"/>
      <c r="U9" s="1239"/>
      <c r="V9" s="1239"/>
      <c r="W9" s="1239"/>
      <c r="X9" s="1239"/>
      <c r="Y9" s="1239"/>
      <c r="Z9" s="1239"/>
      <c r="AA9" s="1239"/>
      <c r="AB9" s="1239"/>
      <c r="AC9" s="1239"/>
      <c r="AD9" s="1239"/>
      <c r="AE9" s="1239"/>
      <c r="AF9" s="1239"/>
      <c r="AG9" s="1239"/>
      <c r="AH9" s="1239"/>
      <c r="AI9" s="1239"/>
      <c r="AJ9" s="1239"/>
      <c r="AK9" s="1239"/>
      <c r="AL9" s="1239"/>
      <c r="AM9" s="1239"/>
      <c r="AN9" s="1239"/>
      <c r="AO9" s="1239"/>
      <c r="AP9" s="1239"/>
      <c r="AQ9" s="1239"/>
      <c r="AR9" s="1239"/>
      <c r="AS9" s="1239"/>
      <c r="AT9" s="1239"/>
      <c r="AU9" s="1239"/>
      <c r="AV9" s="1239"/>
      <c r="AW9" s="1239"/>
      <c r="AX9" s="1239"/>
      <c r="AY9" s="1239"/>
      <c r="AZ9" s="1239"/>
      <c r="BA9" s="1239"/>
      <c r="BB9" s="1239"/>
      <c r="BC9" s="1239"/>
      <c r="BD9" s="1239"/>
      <c r="BE9" s="1239"/>
      <c r="BF9" s="1239"/>
      <c r="BG9" s="1239"/>
      <c r="BH9" s="1239"/>
      <c r="BI9" s="1239"/>
      <c r="BJ9" s="1239"/>
      <c r="BK9" s="1239"/>
      <c r="BL9" s="1239"/>
      <c r="BM9" s="1239"/>
      <c r="BN9" s="1239"/>
      <c r="BO9" s="1239"/>
      <c r="BP9" s="1239"/>
      <c r="BQ9" s="1239"/>
      <c r="BR9" s="1239"/>
      <c r="BS9" s="1239"/>
      <c r="BT9" s="1239"/>
      <c r="BU9" s="1239"/>
      <c r="BV9" s="1239"/>
      <c r="BW9" s="1239"/>
      <c r="BX9" s="1239"/>
      <c r="BY9" s="1239"/>
      <c r="BZ9" s="1239"/>
      <c r="CA9" s="1239"/>
      <c r="CB9" s="1239"/>
      <c r="CC9" s="1239"/>
      <c r="CD9" s="1239"/>
      <c r="CE9" s="1239"/>
      <c r="CF9" s="1239"/>
      <c r="CG9" s="1239"/>
      <c r="CH9" s="1239"/>
      <c r="CI9" s="1239"/>
      <c r="CJ9" s="1239"/>
      <c r="CK9" s="1239"/>
      <c r="CL9" s="1239"/>
      <c r="CM9" s="1239"/>
      <c r="CN9" s="1239"/>
      <c r="CO9" s="1239"/>
      <c r="CP9" s="1239"/>
      <c r="CQ9" s="1239"/>
      <c r="CR9" s="1239"/>
      <c r="CS9" s="1239"/>
      <c r="CT9" s="1239"/>
      <c r="CU9" s="1239"/>
      <c r="CV9" s="1239"/>
      <c r="CW9" s="1239"/>
      <c r="CX9" s="1239"/>
      <c r="CY9" s="1239"/>
      <c r="CZ9" s="1239"/>
      <c r="DA9" s="1239"/>
      <c r="DB9" s="1239"/>
      <c r="DC9" s="1239"/>
      <c r="DD9" s="1239"/>
      <c r="DE9" s="1239"/>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39"/>
      <c r="B10" s="1239"/>
      <c r="C10" s="1239"/>
      <c r="D10" s="1239"/>
      <c r="E10" s="1239"/>
      <c r="F10" s="1239"/>
      <c r="G10" s="1239"/>
      <c r="H10" s="1239"/>
      <c r="I10" s="1239"/>
      <c r="J10" s="1239"/>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1239"/>
      <c r="AH10" s="1239"/>
      <c r="AI10" s="1239"/>
      <c r="AJ10" s="1239"/>
      <c r="AK10" s="1239"/>
      <c r="AL10" s="1239"/>
      <c r="AM10" s="1239"/>
      <c r="AN10" s="1239"/>
      <c r="AO10" s="1239"/>
      <c r="AP10" s="1239"/>
      <c r="AQ10" s="1239"/>
      <c r="AR10" s="1239"/>
      <c r="AS10" s="1239"/>
      <c r="AT10" s="1239"/>
      <c r="AU10" s="1239"/>
      <c r="AV10" s="1239"/>
      <c r="AW10" s="1239"/>
      <c r="AX10" s="1239"/>
      <c r="AY10" s="1239"/>
      <c r="AZ10" s="1239"/>
      <c r="BA10" s="1239"/>
      <c r="BB10" s="1239"/>
      <c r="BC10" s="1239"/>
      <c r="BD10" s="1239"/>
      <c r="BE10" s="1239"/>
      <c r="BF10" s="1239"/>
      <c r="BG10" s="1239"/>
      <c r="BH10" s="1239"/>
      <c r="BI10" s="1239"/>
      <c r="BJ10" s="1239"/>
      <c r="BK10" s="1239"/>
      <c r="BL10" s="1239"/>
      <c r="BM10" s="1239"/>
      <c r="BN10" s="1239"/>
      <c r="BO10" s="1239"/>
      <c r="BP10" s="1239"/>
      <c r="BQ10" s="1239"/>
      <c r="BR10" s="1239"/>
      <c r="BS10" s="1239"/>
      <c r="BT10" s="1239"/>
      <c r="BU10" s="1239"/>
      <c r="BV10" s="1239"/>
      <c r="BW10" s="1239"/>
      <c r="BX10" s="1239"/>
      <c r="BY10" s="1239"/>
      <c r="BZ10" s="1239"/>
      <c r="CA10" s="1239"/>
      <c r="CB10" s="1239"/>
      <c r="CC10" s="1239"/>
      <c r="CD10" s="1239"/>
      <c r="CE10" s="1239"/>
      <c r="CF10" s="1239"/>
      <c r="CG10" s="1239"/>
      <c r="CH10" s="1239"/>
      <c r="CI10" s="1239"/>
      <c r="CJ10" s="1239"/>
      <c r="CK10" s="1239"/>
      <c r="CL10" s="1239"/>
      <c r="CM10" s="1239"/>
      <c r="CN10" s="1239"/>
      <c r="CO10" s="1239"/>
      <c r="CP10" s="1239"/>
      <c r="CQ10" s="1239"/>
      <c r="CR10" s="1239"/>
      <c r="CS10" s="1239"/>
      <c r="CT10" s="1239"/>
      <c r="CU10" s="1239"/>
      <c r="CV10" s="1239"/>
      <c r="CW10" s="1239"/>
      <c r="CX10" s="1239"/>
      <c r="CY10" s="1239"/>
      <c r="CZ10" s="1239"/>
      <c r="DA10" s="1239"/>
      <c r="DB10" s="1239"/>
      <c r="DC10" s="1239"/>
      <c r="DD10" s="1239"/>
      <c r="DE10" s="1239"/>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1239"/>
      <c r="B11" s="1239"/>
      <c r="C11" s="1239"/>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39"/>
      <c r="AK11" s="1239"/>
      <c r="AL11" s="1239"/>
      <c r="AM11" s="1239"/>
      <c r="AN11" s="1239"/>
      <c r="AO11" s="1239"/>
      <c r="AP11" s="1239"/>
      <c r="AQ11" s="1239"/>
      <c r="AR11" s="1239"/>
      <c r="AS11" s="1239"/>
      <c r="AT11" s="1239"/>
      <c r="AU11" s="1239"/>
      <c r="AV11" s="1239"/>
      <c r="AW11" s="1239"/>
      <c r="AX11" s="1239"/>
      <c r="AY11" s="1239"/>
      <c r="AZ11" s="1239"/>
      <c r="BA11" s="1239"/>
      <c r="BB11" s="1239"/>
      <c r="BC11" s="1239"/>
      <c r="BD11" s="1239"/>
      <c r="BE11" s="1239"/>
      <c r="BF11" s="1239"/>
      <c r="BG11" s="1239"/>
      <c r="BH11" s="1239"/>
      <c r="BI11" s="1239"/>
      <c r="BJ11" s="1239"/>
      <c r="BK11" s="1239"/>
      <c r="BL11" s="1239"/>
      <c r="BM11" s="1239"/>
      <c r="BN11" s="1239"/>
      <c r="BO11" s="1239"/>
      <c r="BP11" s="1239"/>
      <c r="BQ11" s="1239"/>
      <c r="BR11" s="1239"/>
      <c r="BS11" s="1239"/>
      <c r="BT11" s="1239"/>
      <c r="BU11" s="1239"/>
      <c r="BV11" s="1239"/>
      <c r="BW11" s="1239"/>
      <c r="BX11" s="1239"/>
      <c r="BY11" s="1239"/>
      <c r="BZ11" s="1239"/>
      <c r="CA11" s="1239"/>
      <c r="CB11" s="1239"/>
      <c r="CC11" s="1239"/>
      <c r="CD11" s="1239"/>
      <c r="CE11" s="1239"/>
      <c r="CF11" s="1239"/>
      <c r="CG11" s="1239"/>
      <c r="CH11" s="1239"/>
      <c r="CI11" s="1239"/>
      <c r="CJ11" s="1239"/>
      <c r="CK11" s="1239"/>
      <c r="CL11" s="1239"/>
      <c r="CM11" s="1239"/>
      <c r="CN11" s="1239"/>
      <c r="CO11" s="1239"/>
      <c r="CP11" s="1239"/>
      <c r="CQ11" s="1239"/>
      <c r="CR11" s="1239"/>
      <c r="CS11" s="1239"/>
      <c r="CT11" s="1239"/>
      <c r="CU11" s="1239"/>
      <c r="CV11" s="1239"/>
      <c r="CW11" s="1239"/>
      <c r="CX11" s="1239"/>
      <c r="CY11" s="1239"/>
      <c r="CZ11" s="1239"/>
      <c r="DA11" s="1239"/>
      <c r="DB11" s="1239"/>
      <c r="DC11" s="1239"/>
      <c r="DD11" s="1239"/>
      <c r="DE11" s="1239"/>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39"/>
      <c r="B12" s="1239"/>
      <c r="C12" s="1239"/>
      <c r="D12" s="1239"/>
      <c r="E12" s="1239"/>
      <c r="F12" s="1239"/>
      <c r="G12" s="1239"/>
      <c r="H12" s="1239"/>
      <c r="I12" s="1239"/>
      <c r="J12" s="1239"/>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1239"/>
      <c r="AH12" s="1239"/>
      <c r="AI12" s="1239"/>
      <c r="AJ12" s="1239"/>
      <c r="AK12" s="1239"/>
      <c r="AL12" s="1239"/>
      <c r="AM12" s="1239"/>
      <c r="AN12" s="1239"/>
      <c r="AO12" s="1239"/>
      <c r="AP12" s="1239"/>
      <c r="AQ12" s="1239"/>
      <c r="AR12" s="1239"/>
      <c r="AS12" s="1239"/>
      <c r="AT12" s="1239"/>
      <c r="AU12" s="1239"/>
      <c r="AV12" s="1239"/>
      <c r="AW12" s="1239"/>
      <c r="AX12" s="1239"/>
      <c r="AY12" s="1239"/>
      <c r="AZ12" s="1239"/>
      <c r="BA12" s="1239"/>
      <c r="BB12" s="1239"/>
      <c r="BC12" s="1239"/>
      <c r="BD12" s="1239"/>
      <c r="BE12" s="1239"/>
      <c r="BF12" s="1239"/>
      <c r="BG12" s="1239"/>
      <c r="BH12" s="1239"/>
      <c r="BI12" s="1239"/>
      <c r="BJ12" s="1239"/>
      <c r="BK12" s="1239"/>
      <c r="BL12" s="1239"/>
      <c r="BM12" s="1239"/>
      <c r="BN12" s="1239"/>
      <c r="BO12" s="1239"/>
      <c r="BP12" s="1239"/>
      <c r="BQ12" s="1239"/>
      <c r="BR12" s="1239"/>
      <c r="BS12" s="1239"/>
      <c r="BT12" s="1239"/>
      <c r="BU12" s="1239"/>
      <c r="BV12" s="1239"/>
      <c r="BW12" s="1239"/>
      <c r="BX12" s="1239"/>
      <c r="BY12" s="1239"/>
      <c r="BZ12" s="1239"/>
      <c r="CA12" s="1239"/>
      <c r="CB12" s="1239"/>
      <c r="CC12" s="1239"/>
      <c r="CD12" s="1239"/>
      <c r="CE12" s="1239"/>
      <c r="CF12" s="1239"/>
      <c r="CG12" s="1239"/>
      <c r="CH12" s="1239"/>
      <c r="CI12" s="1239"/>
      <c r="CJ12" s="1239"/>
      <c r="CK12" s="1239"/>
      <c r="CL12" s="1239"/>
      <c r="CM12" s="1239"/>
      <c r="CN12" s="1239"/>
      <c r="CO12" s="1239"/>
      <c r="CP12" s="1239"/>
      <c r="CQ12" s="1239"/>
      <c r="CR12" s="1239"/>
      <c r="CS12" s="1239"/>
      <c r="CT12" s="1239"/>
      <c r="CU12" s="1239"/>
      <c r="CV12" s="1239"/>
      <c r="CW12" s="1239"/>
      <c r="CX12" s="1239"/>
      <c r="CY12" s="1239"/>
      <c r="CZ12" s="1239"/>
      <c r="DA12" s="1239"/>
      <c r="DB12" s="1239"/>
      <c r="DC12" s="1239"/>
      <c r="DD12" s="1239"/>
      <c r="DE12" s="1239"/>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1239"/>
      <c r="B13" s="1239"/>
      <c r="C13" s="1239"/>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39"/>
      <c r="AS13" s="1239"/>
      <c r="AT13" s="1239"/>
      <c r="AU13" s="1239"/>
      <c r="AV13" s="1239"/>
      <c r="AW13" s="1239"/>
      <c r="AX13" s="1239"/>
      <c r="AY13" s="1239"/>
      <c r="AZ13" s="1239"/>
      <c r="BA13" s="1239"/>
      <c r="BB13" s="1239"/>
      <c r="BC13" s="1239"/>
      <c r="BD13" s="1239"/>
      <c r="BE13" s="1239"/>
      <c r="BF13" s="1239"/>
      <c r="BG13" s="1239"/>
      <c r="BH13" s="1239"/>
      <c r="BI13" s="1239"/>
      <c r="BJ13" s="1239"/>
      <c r="BK13" s="1239"/>
      <c r="BL13" s="1239"/>
      <c r="BM13" s="1239"/>
      <c r="BN13" s="1239"/>
      <c r="BO13" s="1239"/>
      <c r="BP13" s="1239"/>
      <c r="BQ13" s="1239"/>
      <c r="BR13" s="1239"/>
      <c r="BS13" s="1239"/>
      <c r="BT13" s="1239"/>
      <c r="BU13" s="1239"/>
      <c r="BV13" s="1239"/>
      <c r="BW13" s="1239"/>
      <c r="BX13" s="1239"/>
      <c r="BY13" s="1239"/>
      <c r="BZ13" s="1239"/>
      <c r="CA13" s="1239"/>
      <c r="CB13" s="1239"/>
      <c r="CC13" s="1239"/>
      <c r="CD13" s="1239"/>
      <c r="CE13" s="1239"/>
      <c r="CF13" s="1239"/>
      <c r="CG13" s="1239"/>
      <c r="CH13" s="1239"/>
      <c r="CI13" s="1239"/>
      <c r="CJ13" s="1239"/>
      <c r="CK13" s="1239"/>
      <c r="CL13" s="1239"/>
      <c r="CM13" s="1239"/>
      <c r="CN13" s="1239"/>
      <c r="CO13" s="1239"/>
      <c r="CP13" s="1239"/>
      <c r="CQ13" s="1239"/>
      <c r="CR13" s="1239"/>
      <c r="CS13" s="1239"/>
      <c r="CT13" s="1239"/>
      <c r="CU13" s="1239"/>
      <c r="CV13" s="1239"/>
      <c r="CW13" s="1239"/>
      <c r="CX13" s="1239"/>
      <c r="CY13" s="1239"/>
      <c r="CZ13" s="1239"/>
      <c r="DA13" s="1239"/>
      <c r="DB13" s="1239"/>
      <c r="DC13" s="1239"/>
      <c r="DD13" s="1239"/>
      <c r="DE13" s="1239"/>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39"/>
      <c r="B14" s="1239"/>
      <c r="C14" s="1239"/>
      <c r="D14" s="1239"/>
      <c r="E14" s="1239"/>
      <c r="F14" s="1239"/>
      <c r="G14" s="1239"/>
      <c r="H14" s="1239"/>
      <c r="I14" s="1239"/>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39"/>
      <c r="AS14" s="1239"/>
      <c r="AT14" s="1239"/>
      <c r="AU14" s="1239"/>
      <c r="AV14" s="1239"/>
      <c r="AW14" s="1239"/>
      <c r="AX14" s="1239"/>
      <c r="AY14" s="1239"/>
      <c r="AZ14" s="1239"/>
      <c r="BA14" s="1239"/>
      <c r="BB14" s="1239"/>
      <c r="BC14" s="1239"/>
      <c r="BD14" s="1239"/>
      <c r="BE14" s="1239"/>
      <c r="BF14" s="1239"/>
      <c r="BG14" s="1239"/>
      <c r="BH14" s="1239"/>
      <c r="BI14" s="1239"/>
      <c r="BJ14" s="1239"/>
      <c r="BK14" s="1239"/>
      <c r="BL14" s="1239"/>
      <c r="BM14" s="1239"/>
      <c r="BN14" s="1239"/>
      <c r="BO14" s="1239"/>
      <c r="BP14" s="1239"/>
      <c r="BQ14" s="1239"/>
      <c r="BR14" s="1239"/>
      <c r="BS14" s="1239"/>
      <c r="BT14" s="1239"/>
      <c r="BU14" s="1239"/>
      <c r="BV14" s="1239"/>
      <c r="BW14" s="1239"/>
      <c r="BX14" s="1239"/>
      <c r="BY14" s="1239"/>
      <c r="BZ14" s="1239"/>
      <c r="CA14" s="1239"/>
      <c r="CB14" s="1239"/>
      <c r="CC14" s="1239"/>
      <c r="CD14" s="1239"/>
      <c r="CE14" s="1239"/>
      <c r="CF14" s="1239"/>
      <c r="CG14" s="1239"/>
      <c r="CH14" s="1239"/>
      <c r="CI14" s="1239"/>
      <c r="CJ14" s="1239"/>
      <c r="CK14" s="1239"/>
      <c r="CL14" s="1239"/>
      <c r="CM14" s="1239"/>
      <c r="CN14" s="1239"/>
      <c r="CO14" s="1239"/>
      <c r="CP14" s="1239"/>
      <c r="CQ14" s="1239"/>
      <c r="CR14" s="1239"/>
      <c r="CS14" s="1239"/>
      <c r="CT14" s="1239"/>
      <c r="CU14" s="1239"/>
      <c r="CV14" s="1239"/>
      <c r="CW14" s="1239"/>
      <c r="CX14" s="1239"/>
      <c r="CY14" s="1239"/>
      <c r="CZ14" s="1239"/>
      <c r="DA14" s="1239"/>
      <c r="DB14" s="1239"/>
      <c r="DC14" s="1239"/>
      <c r="DD14" s="1239"/>
      <c r="DE14" s="1239"/>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8"/>
      <c r="B15" s="1239"/>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39"/>
      <c r="BQ15" s="1239"/>
      <c r="BR15" s="1239"/>
      <c r="BS15" s="1239"/>
      <c r="BT15" s="1239"/>
      <c r="BU15" s="1239"/>
      <c r="BV15" s="1239"/>
      <c r="BW15" s="1239"/>
      <c r="BX15" s="1239"/>
      <c r="BY15" s="1239"/>
      <c r="BZ15" s="1239"/>
      <c r="CA15" s="1239"/>
      <c r="CB15" s="1239"/>
      <c r="CC15" s="1239"/>
      <c r="CD15" s="1239"/>
      <c r="CE15" s="1239"/>
      <c r="CF15" s="1239"/>
      <c r="CG15" s="1239"/>
      <c r="CH15" s="1239"/>
      <c r="CI15" s="1239"/>
      <c r="CJ15" s="1239"/>
      <c r="CK15" s="1239"/>
      <c r="CL15" s="1239"/>
      <c r="CM15" s="1239"/>
      <c r="CN15" s="1239"/>
      <c r="CO15" s="1239"/>
      <c r="CP15" s="1239"/>
      <c r="CQ15" s="1239"/>
      <c r="CR15" s="1239"/>
      <c r="CS15" s="1239"/>
      <c r="CT15" s="1239"/>
      <c r="CU15" s="1239"/>
      <c r="CV15" s="1239"/>
      <c r="CW15" s="1239"/>
      <c r="CX15" s="1239"/>
      <c r="CY15" s="1239"/>
      <c r="CZ15" s="1239"/>
      <c r="DA15" s="1239"/>
      <c r="DB15" s="1239"/>
      <c r="DC15" s="1239"/>
      <c r="DD15" s="1239"/>
      <c r="DE15" s="1239"/>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8"/>
      <c r="B16" s="1239"/>
      <c r="C16" s="1239"/>
      <c r="D16" s="1239"/>
      <c r="E16" s="1239"/>
      <c r="F16" s="1239"/>
      <c r="G16" s="1239"/>
      <c r="H16" s="1239"/>
      <c r="I16" s="1239"/>
      <c r="J16" s="1239"/>
      <c r="K16" s="1239"/>
      <c r="L16" s="1239"/>
      <c r="M16" s="1239"/>
      <c r="N16" s="1239"/>
      <c r="O16" s="1239"/>
      <c r="P16" s="1239"/>
      <c r="Q16" s="1239"/>
      <c r="R16" s="1239"/>
      <c r="S16" s="1239"/>
      <c r="T16" s="1239"/>
      <c r="U16" s="1239"/>
      <c r="V16" s="1239"/>
      <c r="W16" s="1239"/>
      <c r="X16" s="1239"/>
      <c r="Y16" s="1239"/>
      <c r="Z16" s="1239"/>
      <c r="AA16" s="1239"/>
      <c r="AB16" s="1239"/>
      <c r="AC16" s="1239"/>
      <c r="AD16" s="1239"/>
      <c r="AE16" s="1239"/>
      <c r="AF16" s="1239"/>
      <c r="AG16" s="1239"/>
      <c r="AH16" s="1239"/>
      <c r="AI16" s="1239"/>
      <c r="AJ16" s="1239"/>
      <c r="AK16" s="1239"/>
      <c r="AL16" s="1239"/>
      <c r="AM16" s="1239"/>
      <c r="AN16" s="1239"/>
      <c r="AO16" s="1239"/>
      <c r="AP16" s="1239"/>
      <c r="AQ16" s="1239"/>
      <c r="AR16" s="1239"/>
      <c r="AS16" s="1239"/>
      <c r="AT16" s="1239"/>
      <c r="AU16" s="1239"/>
      <c r="AV16" s="1239"/>
      <c r="AW16" s="1239"/>
      <c r="AX16" s="1239"/>
      <c r="AY16" s="1239"/>
      <c r="AZ16" s="1239"/>
      <c r="BA16" s="1239"/>
      <c r="BB16" s="1239"/>
      <c r="BC16" s="1239"/>
      <c r="BD16" s="1239"/>
      <c r="BE16" s="1239"/>
      <c r="BF16" s="1239"/>
      <c r="BG16" s="1239"/>
      <c r="BH16" s="1239"/>
      <c r="BI16" s="1239"/>
      <c r="BJ16" s="1239"/>
      <c r="BK16" s="1239"/>
      <c r="BL16" s="1239"/>
      <c r="BM16" s="1239"/>
      <c r="BN16" s="1239"/>
      <c r="BO16" s="1239"/>
      <c r="BP16" s="1239"/>
      <c r="BQ16" s="1239"/>
      <c r="BR16" s="1239"/>
      <c r="BS16" s="1239"/>
      <c r="BT16" s="1239"/>
      <c r="BU16" s="1239"/>
      <c r="BV16" s="1239"/>
      <c r="BW16" s="1239"/>
      <c r="BX16" s="1239"/>
      <c r="BY16" s="1239"/>
      <c r="BZ16" s="1239"/>
      <c r="CA16" s="1239"/>
      <c r="CB16" s="1239"/>
      <c r="CC16" s="1239"/>
      <c r="CD16" s="1239"/>
      <c r="CE16" s="1239"/>
      <c r="CF16" s="1239"/>
      <c r="CG16" s="1239"/>
      <c r="CH16" s="1239"/>
      <c r="CI16" s="1239"/>
      <c r="CJ16" s="1239"/>
      <c r="CK16" s="1239"/>
      <c r="CL16" s="1239"/>
      <c r="CM16" s="1239"/>
      <c r="CN16" s="1239"/>
      <c r="CO16" s="1239"/>
      <c r="CP16" s="1239"/>
      <c r="CQ16" s="1239"/>
      <c r="CR16" s="1239"/>
      <c r="CS16" s="1239"/>
      <c r="CT16" s="1239"/>
      <c r="CU16" s="1239"/>
      <c r="CV16" s="1239"/>
      <c r="CW16" s="1239"/>
      <c r="CX16" s="1239"/>
      <c r="CY16" s="1239"/>
      <c r="CZ16" s="1239"/>
      <c r="DA16" s="1239"/>
      <c r="DB16" s="1239"/>
      <c r="DC16" s="1239"/>
      <c r="DD16" s="1239"/>
      <c r="DE16" s="1239"/>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8"/>
      <c r="B17" s="1239"/>
      <c r="C17" s="1239"/>
      <c r="D17" s="1239"/>
      <c r="E17" s="1239"/>
      <c r="F17" s="1239"/>
      <c r="G17" s="1239"/>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39"/>
      <c r="AJ17" s="1239"/>
      <c r="AK17" s="1239"/>
      <c r="AL17" s="1239"/>
      <c r="AM17" s="1239"/>
      <c r="AN17" s="1239"/>
      <c r="AO17" s="1239"/>
      <c r="AP17" s="1239"/>
      <c r="AQ17" s="1239"/>
      <c r="AR17" s="1239"/>
      <c r="AS17" s="1239"/>
      <c r="AT17" s="1239"/>
      <c r="AU17" s="1239"/>
      <c r="AV17" s="1239"/>
      <c r="AW17" s="1239"/>
      <c r="AX17" s="1239"/>
      <c r="AY17" s="1239"/>
      <c r="AZ17" s="1239"/>
      <c r="BA17" s="1239"/>
      <c r="BB17" s="1239"/>
      <c r="BC17" s="1239"/>
      <c r="BD17" s="1239"/>
      <c r="BE17" s="1239"/>
      <c r="BF17" s="1239"/>
      <c r="BG17" s="1239"/>
      <c r="BH17" s="1239"/>
      <c r="BI17" s="1239"/>
      <c r="BJ17" s="1239"/>
      <c r="BK17" s="1239"/>
      <c r="BL17" s="1239"/>
      <c r="BM17" s="1239"/>
      <c r="BN17" s="1239"/>
      <c r="BO17" s="1239"/>
      <c r="BP17" s="1239"/>
      <c r="BQ17" s="1239"/>
      <c r="BR17" s="1239"/>
      <c r="BS17" s="1239"/>
      <c r="BT17" s="1239"/>
      <c r="BU17" s="1239"/>
      <c r="BV17" s="1239"/>
      <c r="BW17" s="1239"/>
      <c r="BX17" s="1239"/>
      <c r="BY17" s="1239"/>
      <c r="BZ17" s="1239"/>
      <c r="CA17" s="1239"/>
      <c r="CB17" s="1239"/>
      <c r="CC17" s="1239"/>
      <c r="CD17" s="1239"/>
      <c r="CE17" s="1239"/>
      <c r="CF17" s="1239"/>
      <c r="CG17" s="1239"/>
      <c r="CH17" s="1239"/>
      <c r="CI17" s="1239"/>
      <c r="CJ17" s="1239"/>
      <c r="CK17" s="1239"/>
      <c r="CL17" s="1239"/>
      <c r="CM17" s="1239"/>
      <c r="CN17" s="1239"/>
      <c r="CO17" s="1239"/>
      <c r="CP17" s="1239"/>
      <c r="CQ17" s="1239"/>
      <c r="CR17" s="1239"/>
      <c r="CS17" s="1239"/>
      <c r="CT17" s="1239"/>
      <c r="CU17" s="1239"/>
      <c r="CV17" s="1239"/>
      <c r="CW17" s="1239"/>
      <c r="CX17" s="1239"/>
      <c r="CY17" s="1239"/>
      <c r="CZ17" s="1239"/>
      <c r="DA17" s="1239"/>
      <c r="DB17" s="1239"/>
      <c r="DC17" s="1239"/>
      <c r="DD17" s="1239"/>
      <c r="DE17" s="1239"/>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8"/>
      <c r="B18" s="1239"/>
      <c r="C18" s="1239"/>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239"/>
      <c r="AG18" s="1239"/>
      <c r="AH18" s="1239"/>
      <c r="AI18" s="1239"/>
      <c r="AJ18" s="1239"/>
      <c r="AK18" s="1239"/>
      <c r="AL18" s="1239"/>
      <c r="AM18" s="1239"/>
      <c r="AN18" s="1239"/>
      <c r="AO18" s="1239"/>
      <c r="AP18" s="1239"/>
      <c r="AQ18" s="1239"/>
      <c r="AR18" s="1239"/>
      <c r="AS18" s="1239"/>
      <c r="AT18" s="1239"/>
      <c r="AU18" s="1239"/>
      <c r="AV18" s="1239"/>
      <c r="AW18" s="1239"/>
      <c r="AX18" s="1239"/>
      <c r="AY18" s="1239"/>
      <c r="AZ18" s="1239"/>
      <c r="BA18" s="1239"/>
      <c r="BB18" s="1239"/>
      <c r="BC18" s="1239"/>
      <c r="BD18" s="1239"/>
      <c r="BE18" s="1239"/>
      <c r="BF18" s="1239"/>
      <c r="BG18" s="1239"/>
      <c r="BH18" s="1239"/>
      <c r="BI18" s="1239"/>
      <c r="BJ18" s="1239"/>
      <c r="BK18" s="1239"/>
      <c r="BL18" s="1239"/>
      <c r="BM18" s="1239"/>
      <c r="BN18" s="1239"/>
      <c r="BO18" s="1239"/>
      <c r="BP18" s="1239"/>
      <c r="BQ18" s="1239"/>
      <c r="BR18" s="1239"/>
      <c r="BS18" s="1239"/>
      <c r="BT18" s="1239"/>
      <c r="BU18" s="1239"/>
      <c r="BV18" s="1239"/>
      <c r="BW18" s="1239"/>
      <c r="BX18" s="1239"/>
      <c r="BY18" s="1239"/>
      <c r="BZ18" s="1239"/>
      <c r="CA18" s="1239"/>
      <c r="CB18" s="1239"/>
      <c r="CC18" s="1239"/>
      <c r="CD18" s="1239"/>
      <c r="CE18" s="1239"/>
      <c r="CF18" s="1239"/>
      <c r="CG18" s="1239"/>
      <c r="CH18" s="1239"/>
      <c r="CI18" s="1239"/>
      <c r="CJ18" s="1239"/>
      <c r="CK18" s="1239"/>
      <c r="CL18" s="1239"/>
      <c r="CM18" s="1239"/>
      <c r="CN18" s="1239"/>
      <c r="CO18" s="1239"/>
      <c r="CP18" s="1239"/>
      <c r="CQ18" s="1239"/>
      <c r="CR18" s="1239"/>
      <c r="CS18" s="1239"/>
      <c r="CT18" s="1239"/>
      <c r="CU18" s="1239"/>
      <c r="CV18" s="1239"/>
      <c r="CW18" s="1239"/>
      <c r="CX18" s="1239"/>
      <c r="CY18" s="1239"/>
      <c r="CZ18" s="1239"/>
      <c r="DA18" s="1239"/>
      <c r="DB18" s="1239"/>
      <c r="DC18" s="1239"/>
      <c r="DD18" s="1239"/>
      <c r="DE18" s="1239"/>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8"/>
      <c r="DE19" s="1238"/>
    </row>
    <row r="20" spans="1:351" x14ac:dyDescent="0.15">
      <c r="DD20" s="1238"/>
      <c r="DE20" s="1238"/>
    </row>
    <row r="21" spans="1:351" ht="17.25" x14ac:dyDescent="0.15">
      <c r="B21" s="1240"/>
      <c r="C21" s="1241"/>
      <c r="D21" s="1241"/>
      <c r="E21" s="1241"/>
      <c r="F21" s="1241"/>
      <c r="G21" s="1241"/>
      <c r="H21" s="1241"/>
      <c r="I21" s="1241"/>
      <c r="J21" s="1241"/>
      <c r="K21" s="1241"/>
      <c r="L21" s="1241"/>
      <c r="M21" s="1241"/>
      <c r="N21" s="1242"/>
      <c r="O21" s="1241"/>
      <c r="P21" s="1241"/>
      <c r="Q21" s="1241"/>
      <c r="R21" s="1241"/>
      <c r="S21" s="1241"/>
      <c r="T21" s="1241"/>
      <c r="U21" s="1241"/>
      <c r="V21" s="1241"/>
      <c r="W21" s="1241"/>
      <c r="X21" s="1241"/>
      <c r="Y21" s="1241"/>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2"/>
      <c r="AU21" s="1241"/>
      <c r="AV21" s="1241"/>
      <c r="AW21" s="1241"/>
      <c r="AX21" s="1241"/>
      <c r="AY21" s="1241"/>
      <c r="AZ21" s="1241"/>
      <c r="BA21" s="1241"/>
      <c r="BB21" s="1241"/>
      <c r="BC21" s="1241"/>
      <c r="BD21" s="1241"/>
      <c r="BE21" s="1241"/>
      <c r="BF21" s="1242"/>
      <c r="BG21" s="1241"/>
      <c r="BH21" s="1241"/>
      <c r="BI21" s="1241"/>
      <c r="BJ21" s="1241"/>
      <c r="BK21" s="1241"/>
      <c r="BL21" s="1241"/>
      <c r="BM21" s="1241"/>
      <c r="BN21" s="1241"/>
      <c r="BO21" s="1241"/>
      <c r="BP21" s="1241"/>
      <c r="BQ21" s="1241"/>
      <c r="BR21" s="1242"/>
      <c r="BS21" s="1241"/>
      <c r="BT21" s="1241"/>
      <c r="BU21" s="1241"/>
      <c r="BV21" s="1241"/>
      <c r="BW21" s="1241"/>
      <c r="BX21" s="1241"/>
      <c r="BY21" s="1241"/>
      <c r="BZ21" s="1241"/>
      <c r="CA21" s="1241"/>
      <c r="CB21" s="1241"/>
      <c r="CC21" s="1241"/>
      <c r="CD21" s="1242"/>
      <c r="CE21" s="1241"/>
      <c r="CF21" s="1241"/>
      <c r="CG21" s="1241"/>
      <c r="CH21" s="1241"/>
      <c r="CI21" s="1241"/>
      <c r="CJ21" s="1241"/>
      <c r="CK21" s="1241"/>
      <c r="CL21" s="1241"/>
      <c r="CM21" s="1241"/>
      <c r="CN21" s="1241"/>
      <c r="CO21" s="1241"/>
      <c r="CP21" s="1242"/>
      <c r="CQ21" s="1241"/>
      <c r="CR21" s="1241"/>
      <c r="CS21" s="1241"/>
      <c r="CT21" s="1241"/>
      <c r="CU21" s="1241"/>
      <c r="CV21" s="1241"/>
      <c r="CW21" s="1241"/>
      <c r="CX21" s="1241"/>
      <c r="CY21" s="1241"/>
      <c r="CZ21" s="1241"/>
      <c r="DA21" s="1241"/>
      <c r="DB21" s="1242"/>
      <c r="DC21" s="1241"/>
      <c r="DD21" s="1243"/>
      <c r="DE21" s="1238"/>
      <c r="MM21" s="1244"/>
    </row>
    <row r="22" spans="1:351" ht="17.25" x14ac:dyDescent="0.15">
      <c r="B22" s="1245"/>
      <c r="MM22" s="1244"/>
    </row>
    <row r="23" spans="1:351" x14ac:dyDescent="0.15">
      <c r="B23" s="1245"/>
    </row>
    <row r="24" spans="1:351" x14ac:dyDescent="0.15">
      <c r="B24" s="1245"/>
    </row>
    <row r="25" spans="1:351" x14ac:dyDescent="0.15">
      <c r="B25" s="1245"/>
    </row>
    <row r="26" spans="1:351" x14ac:dyDescent="0.15">
      <c r="B26" s="1245"/>
    </row>
    <row r="27" spans="1:351" x14ac:dyDescent="0.15">
      <c r="B27" s="1245"/>
    </row>
    <row r="28" spans="1:351" x14ac:dyDescent="0.15">
      <c r="B28" s="1245"/>
    </row>
    <row r="29" spans="1:351" x14ac:dyDescent="0.15">
      <c r="B29" s="1245"/>
    </row>
    <row r="30" spans="1:351" x14ac:dyDescent="0.15">
      <c r="B30" s="1245"/>
    </row>
    <row r="31" spans="1:351" x14ac:dyDescent="0.15">
      <c r="B31" s="1245"/>
    </row>
    <row r="32" spans="1:351" x14ac:dyDescent="0.15">
      <c r="B32" s="1245"/>
    </row>
    <row r="33" spans="2:109" x14ac:dyDescent="0.15">
      <c r="B33" s="1245"/>
    </row>
    <row r="34" spans="2:109" x14ac:dyDescent="0.15">
      <c r="B34" s="1245"/>
    </row>
    <row r="35" spans="2:109" x14ac:dyDescent="0.15">
      <c r="B35" s="1245"/>
    </row>
    <row r="36" spans="2:109" x14ac:dyDescent="0.15">
      <c r="B36" s="1245"/>
    </row>
    <row r="37" spans="2:109" x14ac:dyDescent="0.15">
      <c r="B37" s="1245"/>
    </row>
    <row r="38" spans="2:109" x14ac:dyDescent="0.15">
      <c r="B38" s="1245"/>
    </row>
    <row r="39" spans="2:109" x14ac:dyDescent="0.15">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x14ac:dyDescent="0.15">
      <c r="B40" s="1250"/>
      <c r="DD40" s="1250"/>
      <c r="DE40" s="1238"/>
    </row>
    <row r="41" spans="2:109" ht="17.25" x14ac:dyDescent="0.15">
      <c r="B41" s="1251" t="s">
        <v>573</v>
      </c>
      <c r="C41" s="1241"/>
      <c r="D41" s="1241"/>
      <c r="E41" s="1241"/>
      <c r="F41" s="1241"/>
      <c r="G41" s="1241"/>
      <c r="H41" s="1241"/>
      <c r="I41" s="1241"/>
      <c r="J41" s="1241"/>
      <c r="K41" s="1241"/>
      <c r="L41" s="1241"/>
      <c r="M41" s="1241"/>
      <c r="N41" s="1241"/>
      <c r="O41" s="1241"/>
      <c r="P41" s="1241"/>
      <c r="Q41" s="1241"/>
      <c r="R41" s="1241"/>
      <c r="S41" s="1241"/>
      <c r="T41" s="1241"/>
      <c r="U41" s="1241"/>
      <c r="V41" s="1241"/>
      <c r="W41" s="1241"/>
      <c r="X41" s="1241"/>
      <c r="Y41" s="1241"/>
      <c r="Z41" s="1241"/>
      <c r="AA41" s="1241"/>
      <c r="AB41" s="1241"/>
      <c r="AC41" s="1241"/>
      <c r="AD41" s="1241"/>
      <c r="AE41" s="1241"/>
      <c r="AF41" s="1241"/>
      <c r="AG41" s="1241"/>
      <c r="AH41" s="1241"/>
      <c r="AI41" s="1241"/>
      <c r="AJ41" s="1241"/>
      <c r="AK41" s="1241"/>
      <c r="AL41" s="1241"/>
      <c r="AM41" s="1241"/>
      <c r="AN41" s="1241"/>
      <c r="AO41" s="1241"/>
      <c r="AP41" s="1241"/>
      <c r="AQ41" s="1241"/>
      <c r="AR41" s="1241"/>
      <c r="AS41" s="1241"/>
      <c r="AT41" s="1241"/>
      <c r="AU41" s="1241"/>
      <c r="AV41" s="1241"/>
      <c r="AW41" s="1241"/>
      <c r="AX41" s="1241"/>
      <c r="AY41" s="1241"/>
      <c r="AZ41" s="1241"/>
      <c r="BA41" s="1241"/>
      <c r="BB41" s="1241"/>
      <c r="BC41" s="1241"/>
      <c r="BD41" s="1241"/>
      <c r="BE41" s="1241"/>
      <c r="BF41" s="1241"/>
      <c r="BG41" s="1241"/>
      <c r="BH41" s="1241"/>
      <c r="BI41" s="1241"/>
      <c r="BJ41" s="1241"/>
      <c r="BK41" s="1241"/>
      <c r="BL41" s="1241"/>
      <c r="BM41" s="1241"/>
      <c r="BN41" s="1241"/>
      <c r="BO41" s="1241"/>
      <c r="BP41" s="1241"/>
      <c r="BQ41" s="1241"/>
      <c r="BR41" s="1241"/>
      <c r="BS41" s="1241"/>
      <c r="BT41" s="1241"/>
      <c r="BU41" s="1241"/>
      <c r="BV41" s="1241"/>
      <c r="BW41" s="1241"/>
      <c r="BX41" s="1241"/>
      <c r="BY41" s="1241"/>
      <c r="BZ41" s="1241"/>
      <c r="CA41" s="1241"/>
      <c r="CB41" s="1241"/>
      <c r="CC41" s="1241"/>
      <c r="CD41" s="1241"/>
      <c r="CE41" s="1241"/>
      <c r="CF41" s="1241"/>
      <c r="CG41" s="1241"/>
      <c r="CH41" s="1241"/>
      <c r="CI41" s="1241"/>
      <c r="CJ41" s="1241"/>
      <c r="CK41" s="1241"/>
      <c r="CL41" s="1241"/>
      <c r="CM41" s="1241"/>
      <c r="CN41" s="1241"/>
      <c r="CO41" s="1241"/>
      <c r="CP41" s="1241"/>
      <c r="CQ41" s="1241"/>
      <c r="CR41" s="1241"/>
      <c r="CS41" s="1241"/>
      <c r="CT41" s="1241"/>
      <c r="CU41" s="1241"/>
      <c r="CV41" s="1241"/>
      <c r="CW41" s="1241"/>
      <c r="CX41" s="1241"/>
      <c r="CY41" s="1241"/>
      <c r="CZ41" s="1241"/>
      <c r="DA41" s="1241"/>
      <c r="DB41" s="1241"/>
      <c r="DC41" s="1241"/>
      <c r="DD41" s="1243"/>
    </row>
    <row r="42" spans="2:109" x14ac:dyDescent="0.15">
      <c r="B42" s="1245"/>
      <c r="G42" s="1252"/>
      <c r="I42" s="1253"/>
      <c r="J42" s="1253"/>
      <c r="K42" s="1253"/>
      <c r="AM42" s="1252"/>
      <c r="AN42" s="1252" t="s">
        <v>574</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x14ac:dyDescent="0.15">
      <c r="B43" s="1245"/>
      <c r="AN43" s="1254" t="s">
        <v>575</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x14ac:dyDescent="0.15">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x14ac:dyDescent="0.15">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x14ac:dyDescent="0.15">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x14ac:dyDescent="0.15">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x14ac:dyDescent="0.15">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x14ac:dyDescent="0.15">
      <c r="B49" s="1245"/>
      <c r="AN49" s="1238" t="s">
        <v>576</v>
      </c>
    </row>
    <row r="50" spans="1:109" x14ac:dyDescent="0.15">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546</v>
      </c>
      <c r="BQ50" s="1270"/>
      <c r="BR50" s="1270"/>
      <c r="BS50" s="1270"/>
      <c r="BT50" s="1270"/>
      <c r="BU50" s="1270"/>
      <c r="BV50" s="1270"/>
      <c r="BW50" s="1270"/>
      <c r="BX50" s="1270" t="s">
        <v>547</v>
      </c>
      <c r="BY50" s="1270"/>
      <c r="BZ50" s="1270"/>
      <c r="CA50" s="1270"/>
      <c r="CB50" s="1270"/>
      <c r="CC50" s="1270"/>
      <c r="CD50" s="1270"/>
      <c r="CE50" s="1270"/>
      <c r="CF50" s="1270" t="s">
        <v>548</v>
      </c>
      <c r="CG50" s="1270"/>
      <c r="CH50" s="1270"/>
      <c r="CI50" s="1270"/>
      <c r="CJ50" s="1270"/>
      <c r="CK50" s="1270"/>
      <c r="CL50" s="1270"/>
      <c r="CM50" s="1270"/>
      <c r="CN50" s="1270" t="s">
        <v>549</v>
      </c>
      <c r="CO50" s="1270"/>
      <c r="CP50" s="1270"/>
      <c r="CQ50" s="1270"/>
      <c r="CR50" s="1270"/>
      <c r="CS50" s="1270"/>
      <c r="CT50" s="1270"/>
      <c r="CU50" s="1270"/>
      <c r="CV50" s="1270" t="s">
        <v>550</v>
      </c>
      <c r="CW50" s="1270"/>
      <c r="CX50" s="1270"/>
      <c r="CY50" s="1270"/>
      <c r="CZ50" s="1270"/>
      <c r="DA50" s="1270"/>
      <c r="DB50" s="1270"/>
      <c r="DC50" s="1270"/>
    </row>
    <row r="51" spans="1:109" ht="13.5" customHeight="1" x14ac:dyDescent="0.15">
      <c r="B51" s="1245"/>
      <c r="G51" s="1271"/>
      <c r="H51" s="1271"/>
      <c r="I51" s="1272"/>
      <c r="J51" s="1272"/>
      <c r="K51" s="1273"/>
      <c r="L51" s="1273"/>
      <c r="M51" s="1273"/>
      <c r="N51" s="1273"/>
      <c r="AM51" s="1263"/>
      <c r="AN51" s="1274" t="s">
        <v>577</v>
      </c>
      <c r="AO51" s="1274"/>
      <c r="AP51" s="1274"/>
      <c r="AQ51" s="1274"/>
      <c r="AR51" s="1274"/>
      <c r="AS51" s="1274"/>
      <c r="AT51" s="1274"/>
      <c r="AU51" s="1274"/>
      <c r="AV51" s="1274"/>
      <c r="AW51" s="1274"/>
      <c r="AX51" s="1274"/>
      <c r="AY51" s="1274"/>
      <c r="AZ51" s="1274"/>
      <c r="BA51" s="1274"/>
      <c r="BB51" s="1274" t="s">
        <v>578</v>
      </c>
      <c r="BC51" s="1274"/>
      <c r="BD51" s="1274"/>
      <c r="BE51" s="1274"/>
      <c r="BF51" s="1274"/>
      <c r="BG51" s="1274"/>
      <c r="BH51" s="1274"/>
      <c r="BI51" s="1274"/>
      <c r="BJ51" s="1274"/>
      <c r="BK51" s="1274"/>
      <c r="BL51" s="1274"/>
      <c r="BM51" s="1274"/>
      <c r="BN51" s="1274"/>
      <c r="BO51" s="1274"/>
      <c r="BP51" s="1275"/>
      <c r="BQ51" s="1276"/>
      <c r="BR51" s="1276"/>
      <c r="BS51" s="1276"/>
      <c r="BT51" s="1276"/>
      <c r="BU51" s="1276"/>
      <c r="BV51" s="1276"/>
      <c r="BW51" s="1276"/>
      <c r="BX51" s="1275"/>
      <c r="BY51" s="1276"/>
      <c r="BZ51" s="1276"/>
      <c r="CA51" s="1276"/>
      <c r="CB51" s="1276"/>
      <c r="CC51" s="1276"/>
      <c r="CD51" s="1276"/>
      <c r="CE51" s="1276"/>
      <c r="CF51" s="1276">
        <v>9.4</v>
      </c>
      <c r="CG51" s="1276"/>
      <c r="CH51" s="1276"/>
      <c r="CI51" s="1276"/>
      <c r="CJ51" s="1276"/>
      <c r="CK51" s="1276"/>
      <c r="CL51" s="1276"/>
      <c r="CM51" s="1276"/>
      <c r="CN51" s="1276">
        <v>16.399999999999999</v>
      </c>
      <c r="CO51" s="1276"/>
      <c r="CP51" s="1276"/>
      <c r="CQ51" s="1276"/>
      <c r="CR51" s="1276"/>
      <c r="CS51" s="1276"/>
      <c r="CT51" s="1276"/>
      <c r="CU51" s="1276"/>
      <c r="CV51" s="1275"/>
      <c r="CW51" s="1276"/>
      <c r="CX51" s="1276"/>
      <c r="CY51" s="1276"/>
      <c r="CZ51" s="1276"/>
      <c r="DA51" s="1276"/>
      <c r="DB51" s="1276"/>
      <c r="DC51" s="1276"/>
    </row>
    <row r="52" spans="1:109" x14ac:dyDescent="0.15">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579</v>
      </c>
      <c r="BC53" s="1274"/>
      <c r="BD53" s="1274"/>
      <c r="BE53" s="1274"/>
      <c r="BF53" s="1274"/>
      <c r="BG53" s="1274"/>
      <c r="BH53" s="1274"/>
      <c r="BI53" s="1274"/>
      <c r="BJ53" s="1274"/>
      <c r="BK53" s="1274"/>
      <c r="BL53" s="1274"/>
      <c r="BM53" s="1274"/>
      <c r="BN53" s="1274"/>
      <c r="BO53" s="1274"/>
      <c r="BP53" s="1275"/>
      <c r="BQ53" s="1276"/>
      <c r="BR53" s="1276"/>
      <c r="BS53" s="1276"/>
      <c r="BT53" s="1276"/>
      <c r="BU53" s="1276"/>
      <c r="BV53" s="1276"/>
      <c r="BW53" s="1276"/>
      <c r="BX53" s="1275"/>
      <c r="BY53" s="1276"/>
      <c r="BZ53" s="1276"/>
      <c r="CA53" s="1276"/>
      <c r="CB53" s="1276"/>
      <c r="CC53" s="1276"/>
      <c r="CD53" s="1276"/>
      <c r="CE53" s="1276"/>
      <c r="CF53" s="1276">
        <v>63.5</v>
      </c>
      <c r="CG53" s="1276"/>
      <c r="CH53" s="1276"/>
      <c r="CI53" s="1276"/>
      <c r="CJ53" s="1276"/>
      <c r="CK53" s="1276"/>
      <c r="CL53" s="1276"/>
      <c r="CM53" s="1276"/>
      <c r="CN53" s="1276">
        <v>64.5</v>
      </c>
      <c r="CO53" s="1276"/>
      <c r="CP53" s="1276"/>
      <c r="CQ53" s="1276"/>
      <c r="CR53" s="1276"/>
      <c r="CS53" s="1276"/>
      <c r="CT53" s="1276"/>
      <c r="CU53" s="1276"/>
      <c r="CV53" s="1275"/>
      <c r="CW53" s="1276"/>
      <c r="CX53" s="1276"/>
      <c r="CY53" s="1276"/>
      <c r="CZ53" s="1276"/>
      <c r="DA53" s="1276"/>
      <c r="DB53" s="1276"/>
      <c r="DC53" s="1276"/>
    </row>
    <row r="54" spans="1:109" x14ac:dyDescent="0.15">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1253"/>
      <c r="B55" s="1245"/>
      <c r="G55" s="1264"/>
      <c r="H55" s="1264"/>
      <c r="I55" s="1264"/>
      <c r="J55" s="1264"/>
      <c r="K55" s="1273"/>
      <c r="L55" s="1273"/>
      <c r="M55" s="1273"/>
      <c r="N55" s="1273"/>
      <c r="AN55" s="1270" t="s">
        <v>580</v>
      </c>
      <c r="AO55" s="1270"/>
      <c r="AP55" s="1270"/>
      <c r="AQ55" s="1270"/>
      <c r="AR55" s="1270"/>
      <c r="AS55" s="1270"/>
      <c r="AT55" s="1270"/>
      <c r="AU55" s="1270"/>
      <c r="AV55" s="1270"/>
      <c r="AW55" s="1270"/>
      <c r="AX55" s="1270"/>
      <c r="AY55" s="1270"/>
      <c r="AZ55" s="1270"/>
      <c r="BA55" s="1270"/>
      <c r="BB55" s="1274" t="s">
        <v>578</v>
      </c>
      <c r="BC55" s="1274"/>
      <c r="BD55" s="1274"/>
      <c r="BE55" s="1274"/>
      <c r="BF55" s="1274"/>
      <c r="BG55" s="1274"/>
      <c r="BH55" s="1274"/>
      <c r="BI55" s="1274"/>
      <c r="BJ55" s="1274"/>
      <c r="BK55" s="1274"/>
      <c r="BL55" s="1274"/>
      <c r="BM55" s="1274"/>
      <c r="BN55" s="1274"/>
      <c r="BO55" s="1274"/>
      <c r="BP55" s="1275"/>
      <c r="BQ55" s="1276"/>
      <c r="BR55" s="1276"/>
      <c r="BS55" s="1276"/>
      <c r="BT55" s="1276"/>
      <c r="BU55" s="1276"/>
      <c r="BV55" s="1276"/>
      <c r="BW55" s="1276"/>
      <c r="BX55" s="1275"/>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5"/>
      <c r="CW55" s="1276"/>
      <c r="CX55" s="1276"/>
      <c r="CY55" s="1276"/>
      <c r="CZ55" s="1276"/>
      <c r="DA55" s="1276"/>
      <c r="DB55" s="1276"/>
      <c r="DC55" s="1276"/>
    </row>
    <row r="56" spans="1:109" x14ac:dyDescent="0.15">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1253" customFormat="1" x14ac:dyDescent="0.15">
      <c r="B57" s="1277"/>
      <c r="G57" s="1264"/>
      <c r="H57" s="1264"/>
      <c r="I57" s="1278"/>
      <c r="J57" s="1278"/>
      <c r="K57" s="1273"/>
      <c r="L57" s="1273"/>
      <c r="M57" s="1273"/>
      <c r="N57" s="1273"/>
      <c r="AM57" s="1238"/>
      <c r="AN57" s="1270"/>
      <c r="AO57" s="1270"/>
      <c r="AP57" s="1270"/>
      <c r="AQ57" s="1270"/>
      <c r="AR57" s="1270"/>
      <c r="AS57" s="1270"/>
      <c r="AT57" s="1270"/>
      <c r="AU57" s="1270"/>
      <c r="AV57" s="1270"/>
      <c r="AW57" s="1270"/>
      <c r="AX57" s="1270"/>
      <c r="AY57" s="1270"/>
      <c r="AZ57" s="1270"/>
      <c r="BA57" s="1270"/>
      <c r="BB57" s="1274" t="s">
        <v>579</v>
      </c>
      <c r="BC57" s="1274"/>
      <c r="BD57" s="1274"/>
      <c r="BE57" s="1274"/>
      <c r="BF57" s="1274"/>
      <c r="BG57" s="1274"/>
      <c r="BH57" s="1274"/>
      <c r="BI57" s="1274"/>
      <c r="BJ57" s="1274"/>
      <c r="BK57" s="1274"/>
      <c r="BL57" s="1274"/>
      <c r="BM57" s="1274"/>
      <c r="BN57" s="1274"/>
      <c r="BO57" s="1274"/>
      <c r="BP57" s="1275"/>
      <c r="BQ57" s="1276"/>
      <c r="BR57" s="1276"/>
      <c r="BS57" s="1276"/>
      <c r="BT57" s="1276"/>
      <c r="BU57" s="1276"/>
      <c r="BV57" s="1276"/>
      <c r="BW57" s="1276"/>
      <c r="BX57" s="1275"/>
      <c r="BY57" s="1276"/>
      <c r="BZ57" s="1276"/>
      <c r="CA57" s="1276"/>
      <c r="CB57" s="1276"/>
      <c r="CC57" s="1276"/>
      <c r="CD57" s="1276"/>
      <c r="CE57" s="1276"/>
      <c r="CF57" s="1276">
        <v>55.3</v>
      </c>
      <c r="CG57" s="1276"/>
      <c r="CH57" s="1276"/>
      <c r="CI57" s="1276"/>
      <c r="CJ57" s="1276"/>
      <c r="CK57" s="1276"/>
      <c r="CL57" s="1276"/>
      <c r="CM57" s="1276"/>
      <c r="CN57" s="1276">
        <v>56.3</v>
      </c>
      <c r="CO57" s="1276"/>
      <c r="CP57" s="1276"/>
      <c r="CQ57" s="1276"/>
      <c r="CR57" s="1276"/>
      <c r="CS57" s="1276"/>
      <c r="CT57" s="1276"/>
      <c r="CU57" s="1276"/>
      <c r="CV57" s="1275"/>
      <c r="CW57" s="1276"/>
      <c r="CX57" s="1276"/>
      <c r="CY57" s="1276"/>
      <c r="CZ57" s="1276"/>
      <c r="DA57" s="1276"/>
      <c r="DB57" s="1276"/>
      <c r="DC57" s="1276"/>
      <c r="DD57" s="1279"/>
      <c r="DE57" s="1277"/>
    </row>
    <row r="58" spans="1:109" s="1253" customFormat="1" x14ac:dyDescent="0.15">
      <c r="A58" s="1238"/>
      <c r="B58" s="1277"/>
      <c r="G58" s="1264"/>
      <c r="H58" s="1264"/>
      <c r="I58" s="1278"/>
      <c r="J58" s="1278"/>
      <c r="K58" s="1273"/>
      <c r="L58" s="1273"/>
      <c r="M58" s="1273"/>
      <c r="N58" s="1273"/>
      <c r="AM58" s="1238"/>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1279"/>
      <c r="DE58" s="1277"/>
    </row>
    <row r="59" spans="1:109" s="1253" customFormat="1" x14ac:dyDescent="0.15">
      <c r="A59" s="1238"/>
      <c r="B59" s="1277"/>
      <c r="K59" s="1280"/>
      <c r="L59" s="1280"/>
      <c r="M59" s="1280"/>
      <c r="N59" s="1280"/>
      <c r="AQ59" s="1280"/>
      <c r="AR59" s="1280"/>
      <c r="AS59" s="1280"/>
      <c r="AT59" s="1280"/>
      <c r="BC59" s="1280"/>
      <c r="BD59" s="1280"/>
      <c r="BE59" s="1280"/>
      <c r="BF59" s="1280"/>
      <c r="BO59" s="1280"/>
      <c r="BP59" s="1280"/>
      <c r="BQ59" s="1280"/>
      <c r="BR59" s="1280"/>
      <c r="CA59" s="1280"/>
      <c r="CB59" s="1280"/>
      <c r="CC59" s="1280"/>
      <c r="CD59" s="1280"/>
      <c r="CM59" s="1280"/>
      <c r="CN59" s="1280"/>
      <c r="CO59" s="1280"/>
      <c r="CP59" s="1280"/>
      <c r="CY59" s="1280"/>
      <c r="CZ59" s="1280"/>
      <c r="DA59" s="1280"/>
      <c r="DB59" s="1280"/>
      <c r="DC59" s="1280"/>
      <c r="DD59" s="1279"/>
      <c r="DE59" s="1277"/>
    </row>
    <row r="60" spans="1:109" s="1253" customFormat="1" x14ac:dyDescent="0.15">
      <c r="A60" s="1238"/>
      <c r="B60" s="1277"/>
      <c r="K60" s="1280"/>
      <c r="L60" s="1280"/>
      <c r="M60" s="1280"/>
      <c r="N60" s="1280"/>
      <c r="AQ60" s="1280"/>
      <c r="AR60" s="1280"/>
      <c r="AS60" s="1280"/>
      <c r="AT60" s="1280"/>
      <c r="BC60" s="1280"/>
      <c r="BD60" s="1280"/>
      <c r="BE60" s="1280"/>
      <c r="BF60" s="1280"/>
      <c r="BO60" s="1280"/>
      <c r="BP60" s="1280"/>
      <c r="BQ60" s="1280"/>
      <c r="BR60" s="1280"/>
      <c r="CA60" s="1280"/>
      <c r="CB60" s="1280"/>
      <c r="CC60" s="1280"/>
      <c r="CD60" s="1280"/>
      <c r="CM60" s="1280"/>
      <c r="CN60" s="1280"/>
      <c r="CO60" s="1280"/>
      <c r="CP60" s="1280"/>
      <c r="CY60" s="1280"/>
      <c r="CZ60" s="1280"/>
      <c r="DA60" s="1280"/>
      <c r="DB60" s="1280"/>
      <c r="DC60" s="1280"/>
      <c r="DD60" s="1279"/>
      <c r="DE60" s="1277"/>
    </row>
    <row r="61" spans="1:109" s="1253" customFormat="1" x14ac:dyDescent="0.15">
      <c r="A61" s="1238"/>
      <c r="B61" s="1281"/>
      <c r="C61" s="1282"/>
      <c r="D61" s="1282"/>
      <c r="E61" s="1282"/>
      <c r="F61" s="1282"/>
      <c r="G61" s="1282"/>
      <c r="H61" s="1282"/>
      <c r="I61" s="1282"/>
      <c r="J61" s="1282"/>
      <c r="K61" s="1282"/>
      <c r="L61" s="1282"/>
      <c r="M61" s="1283"/>
      <c r="N61" s="1283"/>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2"/>
      <c r="AP61" s="1282"/>
      <c r="AQ61" s="1282"/>
      <c r="AR61" s="1282"/>
      <c r="AS61" s="1283"/>
      <c r="AT61" s="1283"/>
      <c r="AU61" s="1282"/>
      <c r="AV61" s="1282"/>
      <c r="AW61" s="1282"/>
      <c r="AX61" s="1282"/>
      <c r="AY61" s="1282"/>
      <c r="AZ61" s="1282"/>
      <c r="BA61" s="1282"/>
      <c r="BB61" s="1282"/>
      <c r="BC61" s="1282"/>
      <c r="BD61" s="1282"/>
      <c r="BE61" s="1283"/>
      <c r="BF61" s="1283"/>
      <c r="BG61" s="1282"/>
      <c r="BH61" s="1282"/>
      <c r="BI61" s="1282"/>
      <c r="BJ61" s="1282"/>
      <c r="BK61" s="1282"/>
      <c r="BL61" s="1282"/>
      <c r="BM61" s="1282"/>
      <c r="BN61" s="1282"/>
      <c r="BO61" s="1282"/>
      <c r="BP61" s="1282"/>
      <c r="BQ61" s="1283"/>
      <c r="BR61" s="1283"/>
      <c r="BS61" s="1282"/>
      <c r="BT61" s="1282"/>
      <c r="BU61" s="1282"/>
      <c r="BV61" s="1282"/>
      <c r="BW61" s="1282"/>
      <c r="BX61" s="1282"/>
      <c r="BY61" s="1282"/>
      <c r="BZ61" s="1282"/>
      <c r="CA61" s="1282"/>
      <c r="CB61" s="1282"/>
      <c r="CC61" s="1283"/>
      <c r="CD61" s="1283"/>
      <c r="CE61" s="1282"/>
      <c r="CF61" s="1282"/>
      <c r="CG61" s="1282"/>
      <c r="CH61" s="1282"/>
      <c r="CI61" s="1282"/>
      <c r="CJ61" s="1282"/>
      <c r="CK61" s="1282"/>
      <c r="CL61" s="1282"/>
      <c r="CM61" s="1282"/>
      <c r="CN61" s="1282"/>
      <c r="CO61" s="1283"/>
      <c r="CP61" s="1283"/>
      <c r="CQ61" s="1282"/>
      <c r="CR61" s="1282"/>
      <c r="CS61" s="1282"/>
      <c r="CT61" s="1282"/>
      <c r="CU61" s="1282"/>
      <c r="CV61" s="1282"/>
      <c r="CW61" s="1282"/>
      <c r="CX61" s="1282"/>
      <c r="CY61" s="1282"/>
      <c r="CZ61" s="1282"/>
      <c r="DA61" s="1283"/>
      <c r="DB61" s="1283"/>
      <c r="DC61" s="1283"/>
      <c r="DD61" s="1284"/>
      <c r="DE61" s="1277"/>
    </row>
    <row r="62" spans="1:109" x14ac:dyDescent="0.15">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8"/>
    </row>
    <row r="63" spans="1:109" ht="17.25" x14ac:dyDescent="0.15">
      <c r="B63" s="1285" t="s">
        <v>581</v>
      </c>
    </row>
    <row r="64" spans="1:109" x14ac:dyDescent="0.15">
      <c r="B64" s="1245"/>
      <c r="G64" s="1252"/>
      <c r="I64" s="1286"/>
      <c r="J64" s="1286"/>
      <c r="K64" s="1286"/>
      <c r="L64" s="1286"/>
      <c r="M64" s="1286"/>
      <c r="N64" s="1287"/>
      <c r="AM64" s="1252"/>
      <c r="AN64" s="1252" t="s">
        <v>574</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x14ac:dyDescent="0.15">
      <c r="B65" s="1245"/>
      <c r="AN65" s="1254" t="s">
        <v>582</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x14ac:dyDescent="0.15">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x14ac:dyDescent="0.15">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x14ac:dyDescent="0.15">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x14ac:dyDescent="0.15">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x14ac:dyDescent="0.15">
      <c r="B70" s="1245"/>
      <c r="H70" s="1288"/>
      <c r="I70" s="1288"/>
      <c r="J70" s="1289"/>
      <c r="K70" s="1289"/>
      <c r="L70" s="1290"/>
      <c r="M70" s="1289"/>
      <c r="N70" s="1290"/>
      <c r="AN70" s="1263"/>
      <c r="AO70" s="1263"/>
      <c r="AP70" s="1263"/>
      <c r="AZ70" s="1263"/>
      <c r="BA70" s="1263"/>
      <c r="BB70" s="1263"/>
      <c r="BL70" s="1263"/>
      <c r="BM70" s="1263"/>
      <c r="BN70" s="1263"/>
      <c r="BX70" s="1263"/>
      <c r="BY70" s="1263"/>
      <c r="BZ70" s="1263"/>
      <c r="CJ70" s="1263"/>
      <c r="CK70" s="1263"/>
      <c r="CL70" s="1263"/>
      <c r="CV70" s="1263"/>
      <c r="CW70" s="1263"/>
      <c r="CX70" s="1263"/>
    </row>
    <row r="71" spans="2:107" x14ac:dyDescent="0.15">
      <c r="B71" s="1245"/>
      <c r="G71" s="1291"/>
      <c r="I71" s="1292"/>
      <c r="J71" s="1289"/>
      <c r="K71" s="1289"/>
      <c r="L71" s="1290"/>
      <c r="M71" s="1289"/>
      <c r="N71" s="1290"/>
      <c r="AM71" s="1291"/>
      <c r="AN71" s="1238" t="s">
        <v>576</v>
      </c>
    </row>
    <row r="72" spans="2:107" x14ac:dyDescent="0.15">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546</v>
      </c>
      <c r="BQ72" s="1270"/>
      <c r="BR72" s="1270"/>
      <c r="BS72" s="1270"/>
      <c r="BT72" s="1270"/>
      <c r="BU72" s="1270"/>
      <c r="BV72" s="1270"/>
      <c r="BW72" s="1270"/>
      <c r="BX72" s="1270" t="s">
        <v>547</v>
      </c>
      <c r="BY72" s="1270"/>
      <c r="BZ72" s="1270"/>
      <c r="CA72" s="1270"/>
      <c r="CB72" s="1270"/>
      <c r="CC72" s="1270"/>
      <c r="CD72" s="1270"/>
      <c r="CE72" s="1270"/>
      <c r="CF72" s="1270" t="s">
        <v>548</v>
      </c>
      <c r="CG72" s="1270"/>
      <c r="CH72" s="1270"/>
      <c r="CI72" s="1270"/>
      <c r="CJ72" s="1270"/>
      <c r="CK72" s="1270"/>
      <c r="CL72" s="1270"/>
      <c r="CM72" s="1270"/>
      <c r="CN72" s="1270" t="s">
        <v>549</v>
      </c>
      <c r="CO72" s="1270"/>
      <c r="CP72" s="1270"/>
      <c r="CQ72" s="1270"/>
      <c r="CR72" s="1270"/>
      <c r="CS72" s="1270"/>
      <c r="CT72" s="1270"/>
      <c r="CU72" s="1270"/>
      <c r="CV72" s="1270" t="s">
        <v>550</v>
      </c>
      <c r="CW72" s="1270"/>
      <c r="CX72" s="1270"/>
      <c r="CY72" s="1270"/>
      <c r="CZ72" s="1270"/>
      <c r="DA72" s="1270"/>
      <c r="DB72" s="1270"/>
      <c r="DC72" s="1270"/>
    </row>
    <row r="73" spans="2:107" x14ac:dyDescent="0.15">
      <c r="B73" s="1245"/>
      <c r="G73" s="1271"/>
      <c r="H73" s="1271"/>
      <c r="I73" s="1271"/>
      <c r="J73" s="1271"/>
      <c r="K73" s="1293"/>
      <c r="L73" s="1293"/>
      <c r="M73" s="1293"/>
      <c r="N73" s="1293"/>
      <c r="AM73" s="1263"/>
      <c r="AN73" s="1274" t="s">
        <v>577</v>
      </c>
      <c r="AO73" s="1274"/>
      <c r="AP73" s="1274"/>
      <c r="AQ73" s="1274"/>
      <c r="AR73" s="1274"/>
      <c r="AS73" s="1274"/>
      <c r="AT73" s="1274"/>
      <c r="AU73" s="1274"/>
      <c r="AV73" s="1274"/>
      <c r="AW73" s="1274"/>
      <c r="AX73" s="1274"/>
      <c r="AY73" s="1274"/>
      <c r="AZ73" s="1274"/>
      <c r="BA73" s="1274"/>
      <c r="BB73" s="1274" t="s">
        <v>578</v>
      </c>
      <c r="BC73" s="1274"/>
      <c r="BD73" s="1274"/>
      <c r="BE73" s="1274"/>
      <c r="BF73" s="1274"/>
      <c r="BG73" s="1274"/>
      <c r="BH73" s="1274"/>
      <c r="BI73" s="1274"/>
      <c r="BJ73" s="1274"/>
      <c r="BK73" s="1274"/>
      <c r="BL73" s="1274"/>
      <c r="BM73" s="1274"/>
      <c r="BN73" s="1274"/>
      <c r="BO73" s="1274"/>
      <c r="BP73" s="1276">
        <v>11.4</v>
      </c>
      <c r="BQ73" s="1276"/>
      <c r="BR73" s="1276"/>
      <c r="BS73" s="1276"/>
      <c r="BT73" s="1276"/>
      <c r="BU73" s="1276"/>
      <c r="BV73" s="1276"/>
      <c r="BW73" s="1276"/>
      <c r="BX73" s="1276">
        <v>17.100000000000001</v>
      </c>
      <c r="BY73" s="1276"/>
      <c r="BZ73" s="1276"/>
      <c r="CA73" s="1276"/>
      <c r="CB73" s="1276"/>
      <c r="CC73" s="1276"/>
      <c r="CD73" s="1276"/>
      <c r="CE73" s="1276"/>
      <c r="CF73" s="1276">
        <v>9.4</v>
      </c>
      <c r="CG73" s="1276"/>
      <c r="CH73" s="1276"/>
      <c r="CI73" s="1276"/>
      <c r="CJ73" s="1276"/>
      <c r="CK73" s="1276"/>
      <c r="CL73" s="1276"/>
      <c r="CM73" s="1276"/>
      <c r="CN73" s="1276">
        <v>16.399999999999999</v>
      </c>
      <c r="CO73" s="1276"/>
      <c r="CP73" s="1276"/>
      <c r="CQ73" s="1276"/>
      <c r="CR73" s="1276"/>
      <c r="CS73" s="1276"/>
      <c r="CT73" s="1276"/>
      <c r="CU73" s="1276"/>
      <c r="CV73" s="1276">
        <v>18.8</v>
      </c>
      <c r="CW73" s="1276"/>
      <c r="CX73" s="1276"/>
      <c r="CY73" s="1276"/>
      <c r="CZ73" s="1276"/>
      <c r="DA73" s="1276"/>
      <c r="DB73" s="1276"/>
      <c r="DC73" s="1276"/>
    </row>
    <row r="74" spans="2:107" x14ac:dyDescent="0.15">
      <c r="B74" s="1245"/>
      <c r="G74" s="1271"/>
      <c r="H74" s="1271"/>
      <c r="I74" s="1271"/>
      <c r="J74" s="1271"/>
      <c r="K74" s="1293"/>
      <c r="L74" s="1293"/>
      <c r="M74" s="1293"/>
      <c r="N74" s="1293"/>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583</v>
      </c>
      <c r="BC75" s="1274"/>
      <c r="BD75" s="1274"/>
      <c r="BE75" s="1274"/>
      <c r="BF75" s="1274"/>
      <c r="BG75" s="1274"/>
      <c r="BH75" s="1274"/>
      <c r="BI75" s="1274"/>
      <c r="BJ75" s="1274"/>
      <c r="BK75" s="1274"/>
      <c r="BL75" s="1274"/>
      <c r="BM75" s="1274"/>
      <c r="BN75" s="1274"/>
      <c r="BO75" s="1274"/>
      <c r="BP75" s="1276">
        <v>11.7</v>
      </c>
      <c r="BQ75" s="1276"/>
      <c r="BR75" s="1276"/>
      <c r="BS75" s="1276"/>
      <c r="BT75" s="1276"/>
      <c r="BU75" s="1276"/>
      <c r="BV75" s="1276"/>
      <c r="BW75" s="1276"/>
      <c r="BX75" s="1276">
        <v>10</v>
      </c>
      <c r="BY75" s="1276"/>
      <c r="BZ75" s="1276"/>
      <c r="CA75" s="1276"/>
      <c r="CB75" s="1276"/>
      <c r="CC75" s="1276"/>
      <c r="CD75" s="1276"/>
      <c r="CE75" s="1276"/>
      <c r="CF75" s="1276">
        <v>8.4</v>
      </c>
      <c r="CG75" s="1276"/>
      <c r="CH75" s="1276"/>
      <c r="CI75" s="1276"/>
      <c r="CJ75" s="1276"/>
      <c r="CK75" s="1276"/>
      <c r="CL75" s="1276"/>
      <c r="CM75" s="1276"/>
      <c r="CN75" s="1276">
        <v>7.1</v>
      </c>
      <c r="CO75" s="1276"/>
      <c r="CP75" s="1276"/>
      <c r="CQ75" s="1276"/>
      <c r="CR75" s="1276"/>
      <c r="CS75" s="1276"/>
      <c r="CT75" s="1276"/>
      <c r="CU75" s="1276"/>
      <c r="CV75" s="1276">
        <v>6.5</v>
      </c>
      <c r="CW75" s="1276"/>
      <c r="CX75" s="1276"/>
      <c r="CY75" s="1276"/>
      <c r="CZ75" s="1276"/>
      <c r="DA75" s="1276"/>
      <c r="DB75" s="1276"/>
      <c r="DC75" s="1276"/>
    </row>
    <row r="76" spans="2:107" x14ac:dyDescent="0.15">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1245"/>
      <c r="G77" s="1264"/>
      <c r="H77" s="1264"/>
      <c r="I77" s="1264"/>
      <c r="J77" s="1264"/>
      <c r="K77" s="1293"/>
      <c r="L77" s="1293"/>
      <c r="M77" s="1293"/>
      <c r="N77" s="1293"/>
      <c r="AN77" s="1270" t="s">
        <v>580</v>
      </c>
      <c r="AO77" s="1270"/>
      <c r="AP77" s="1270"/>
      <c r="AQ77" s="1270"/>
      <c r="AR77" s="1270"/>
      <c r="AS77" s="1270"/>
      <c r="AT77" s="1270"/>
      <c r="AU77" s="1270"/>
      <c r="AV77" s="1270"/>
      <c r="AW77" s="1270"/>
      <c r="AX77" s="1270"/>
      <c r="AY77" s="1270"/>
      <c r="AZ77" s="1270"/>
      <c r="BA77" s="1270"/>
      <c r="BB77" s="1274" t="s">
        <v>578</v>
      </c>
      <c r="BC77" s="1274"/>
      <c r="BD77" s="1274"/>
      <c r="BE77" s="1274"/>
      <c r="BF77" s="1274"/>
      <c r="BG77" s="1274"/>
      <c r="BH77" s="1274"/>
      <c r="BI77" s="1274"/>
      <c r="BJ77" s="1274"/>
      <c r="BK77" s="1274"/>
      <c r="BL77" s="1274"/>
      <c r="BM77" s="1274"/>
      <c r="BN77" s="1274"/>
      <c r="BO77" s="1274"/>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1245"/>
      <c r="G78" s="1264"/>
      <c r="H78" s="1264"/>
      <c r="I78" s="1264"/>
      <c r="J78" s="1264"/>
      <c r="K78" s="1293"/>
      <c r="L78" s="1293"/>
      <c r="M78" s="1293"/>
      <c r="N78" s="1293"/>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1245"/>
      <c r="G79" s="1264"/>
      <c r="H79" s="1264"/>
      <c r="I79" s="1278"/>
      <c r="J79" s="1278"/>
      <c r="K79" s="1294"/>
      <c r="L79" s="1294"/>
      <c r="M79" s="1294"/>
      <c r="N79" s="1294"/>
      <c r="AN79" s="1270"/>
      <c r="AO79" s="1270"/>
      <c r="AP79" s="1270"/>
      <c r="AQ79" s="1270"/>
      <c r="AR79" s="1270"/>
      <c r="AS79" s="1270"/>
      <c r="AT79" s="1270"/>
      <c r="AU79" s="1270"/>
      <c r="AV79" s="1270"/>
      <c r="AW79" s="1270"/>
      <c r="AX79" s="1270"/>
      <c r="AY79" s="1270"/>
      <c r="AZ79" s="1270"/>
      <c r="BA79" s="1270"/>
      <c r="BB79" s="1274" t="s">
        <v>583</v>
      </c>
      <c r="BC79" s="1274"/>
      <c r="BD79" s="1274"/>
      <c r="BE79" s="1274"/>
      <c r="BF79" s="1274"/>
      <c r="BG79" s="1274"/>
      <c r="BH79" s="1274"/>
      <c r="BI79" s="1274"/>
      <c r="BJ79" s="1274"/>
      <c r="BK79" s="1274"/>
      <c r="BL79" s="1274"/>
      <c r="BM79" s="1274"/>
      <c r="BN79" s="1274"/>
      <c r="BO79" s="1274"/>
      <c r="BP79" s="1276">
        <v>9.8000000000000007</v>
      </c>
      <c r="BQ79" s="1276"/>
      <c r="BR79" s="1276"/>
      <c r="BS79" s="1276"/>
      <c r="BT79" s="1276"/>
      <c r="BU79" s="1276"/>
      <c r="BV79" s="1276"/>
      <c r="BW79" s="1276"/>
      <c r="BX79" s="1276">
        <v>9.1</v>
      </c>
      <c r="BY79" s="1276"/>
      <c r="BZ79" s="1276"/>
      <c r="CA79" s="1276"/>
      <c r="CB79" s="1276"/>
      <c r="CC79" s="1276"/>
      <c r="CD79" s="1276"/>
      <c r="CE79" s="1276"/>
      <c r="CF79" s="1276">
        <v>8.6</v>
      </c>
      <c r="CG79" s="1276"/>
      <c r="CH79" s="1276"/>
      <c r="CI79" s="1276"/>
      <c r="CJ79" s="1276"/>
      <c r="CK79" s="1276"/>
      <c r="CL79" s="1276"/>
      <c r="CM79" s="1276"/>
      <c r="CN79" s="1276">
        <v>8.5</v>
      </c>
      <c r="CO79" s="1276"/>
      <c r="CP79" s="1276"/>
      <c r="CQ79" s="1276"/>
      <c r="CR79" s="1276"/>
      <c r="CS79" s="1276"/>
      <c r="CT79" s="1276"/>
      <c r="CU79" s="1276"/>
      <c r="CV79" s="1276">
        <v>8.5</v>
      </c>
      <c r="CW79" s="1276"/>
      <c r="CX79" s="1276"/>
      <c r="CY79" s="1276"/>
      <c r="CZ79" s="1276"/>
      <c r="DA79" s="1276"/>
      <c r="DB79" s="1276"/>
      <c r="DC79" s="1276"/>
    </row>
    <row r="80" spans="2:107" x14ac:dyDescent="0.15">
      <c r="B80" s="1245"/>
      <c r="G80" s="1264"/>
      <c r="H80" s="1264"/>
      <c r="I80" s="1278"/>
      <c r="J80" s="1278"/>
      <c r="K80" s="1294"/>
      <c r="L80" s="1294"/>
      <c r="M80" s="1294"/>
      <c r="N80" s="1294"/>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1245"/>
    </row>
    <row r="82" spans="2:109" ht="17.25" x14ac:dyDescent="0.15">
      <c r="B82" s="1245"/>
      <c r="K82" s="1295"/>
      <c r="L82" s="1295"/>
      <c r="M82" s="1295"/>
      <c r="N82" s="1295"/>
      <c r="AQ82" s="1295"/>
      <c r="AR82" s="1295"/>
      <c r="AS82" s="1295"/>
      <c r="AT82" s="1295"/>
      <c r="BC82" s="1295"/>
      <c r="BD82" s="1295"/>
      <c r="BE82" s="1295"/>
      <c r="BF82" s="1295"/>
      <c r="BO82" s="1295"/>
      <c r="BP82" s="1295"/>
      <c r="BQ82" s="1295"/>
      <c r="BR82" s="1295"/>
      <c r="CA82" s="1295"/>
      <c r="CB82" s="1295"/>
      <c r="CC82" s="1295"/>
      <c r="CD82" s="1295"/>
      <c r="CM82" s="1295"/>
      <c r="CN82" s="1295"/>
      <c r="CO82" s="1295"/>
      <c r="CP82" s="1295"/>
      <c r="CY82" s="1295"/>
      <c r="CZ82" s="1295"/>
      <c r="DA82" s="1295"/>
      <c r="DB82" s="1295"/>
      <c r="DC82" s="1295"/>
    </row>
    <row r="83" spans="2:109" x14ac:dyDescent="0.15">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x14ac:dyDescent="0.15">
      <c r="DD84" s="1238"/>
      <c r="DE84" s="1238"/>
    </row>
    <row r="85" spans="2:109" x14ac:dyDescent="0.15">
      <c r="DD85" s="1238"/>
      <c r="DE85" s="1238"/>
    </row>
    <row r="86" spans="2:109" hidden="1" x14ac:dyDescent="0.15">
      <c r="DD86" s="1238"/>
      <c r="DE86" s="1238"/>
    </row>
    <row r="87" spans="2:109" hidden="1" x14ac:dyDescent="0.15">
      <c r="K87" s="1296"/>
      <c r="AQ87" s="1296"/>
      <c r="BC87" s="1296"/>
      <c r="BO87" s="1296"/>
      <c r="CA87" s="1296"/>
      <c r="CM87" s="1296"/>
      <c r="CY87" s="1296"/>
      <c r="DD87" s="1238"/>
      <c r="DE87" s="1238"/>
    </row>
    <row r="88" spans="2:109" hidden="1" x14ac:dyDescent="0.15">
      <c r="DD88" s="1238"/>
      <c r="DE88" s="1238"/>
    </row>
    <row r="89" spans="2:109" hidden="1" x14ac:dyDescent="0.15">
      <c r="DD89" s="1238"/>
      <c r="DE89" s="1238"/>
    </row>
    <row r="90" spans="2:109" hidden="1" x14ac:dyDescent="0.15">
      <c r="DD90" s="1238"/>
      <c r="DE90" s="1238"/>
    </row>
    <row r="91" spans="2:109" hidden="1" x14ac:dyDescent="0.15">
      <c r="DD91" s="1238"/>
      <c r="DE91" s="1238"/>
    </row>
    <row r="92" spans="2:109" ht="13.5" hidden="1" customHeight="1" x14ac:dyDescent="0.15">
      <c r="DD92" s="1238"/>
      <c r="DE92" s="1238"/>
    </row>
    <row r="93" spans="2:109" ht="13.5" hidden="1" customHeight="1" x14ac:dyDescent="0.15">
      <c r="DD93" s="1238"/>
      <c r="DE93" s="1238"/>
    </row>
    <row r="94" spans="2:109" ht="13.5" hidden="1" customHeight="1" x14ac:dyDescent="0.15">
      <c r="DD94" s="1238"/>
      <c r="DE94" s="1238"/>
    </row>
    <row r="95" spans="2:109" ht="13.5" hidden="1" customHeight="1" x14ac:dyDescent="0.15">
      <c r="DD95" s="1238"/>
      <c r="DE95" s="1238"/>
    </row>
    <row r="96" spans="2:109" ht="13.5" hidden="1" customHeight="1" x14ac:dyDescent="0.15">
      <c r="DD96" s="1238"/>
      <c r="DE96" s="1238"/>
    </row>
    <row r="97" spans="108:109" ht="13.5" hidden="1" customHeight="1" x14ac:dyDescent="0.15">
      <c r="DD97" s="1238"/>
      <c r="DE97" s="1238"/>
    </row>
    <row r="98" spans="108:109" ht="13.5" hidden="1" customHeight="1" x14ac:dyDescent="0.15">
      <c r="DD98" s="1238"/>
      <c r="DE98" s="1238"/>
    </row>
    <row r="99" spans="108:109" ht="13.5" hidden="1" customHeight="1" x14ac:dyDescent="0.15">
      <c r="DD99" s="1238"/>
      <c r="DE99" s="1238"/>
    </row>
    <row r="100" spans="108:109" ht="13.5" hidden="1" customHeight="1" x14ac:dyDescent="0.15">
      <c r="DD100" s="1238"/>
      <c r="DE100" s="1238"/>
    </row>
    <row r="101" spans="108:109" ht="13.5" hidden="1" customHeight="1" x14ac:dyDescent="0.15">
      <c r="DD101" s="1238"/>
      <c r="DE101" s="1238"/>
    </row>
    <row r="102" spans="108:109" ht="13.5" hidden="1" customHeight="1" x14ac:dyDescent="0.15">
      <c r="DD102" s="1238"/>
      <c r="DE102" s="1238"/>
    </row>
    <row r="103" spans="108:109" ht="13.5" hidden="1" customHeight="1" x14ac:dyDescent="0.15">
      <c r="DD103" s="1238"/>
      <c r="DE103" s="1238"/>
    </row>
    <row r="104" spans="108:109" ht="13.5" hidden="1" customHeight="1" x14ac:dyDescent="0.15">
      <c r="DD104" s="1238"/>
      <c r="DE104" s="1238"/>
    </row>
    <row r="105" spans="108:109" ht="13.5" hidden="1" customHeight="1" x14ac:dyDescent="0.15">
      <c r="DD105" s="1238"/>
      <c r="DE105" s="1238"/>
    </row>
    <row r="106" spans="108:109" ht="13.5" hidden="1" customHeight="1" x14ac:dyDescent="0.15">
      <c r="DD106" s="1238"/>
      <c r="DE106" s="1238"/>
    </row>
    <row r="107" spans="108:109" ht="13.5" hidden="1" customHeight="1" x14ac:dyDescent="0.15">
      <c r="DD107" s="1238"/>
      <c r="DE107" s="1238"/>
    </row>
    <row r="108" spans="108:109" ht="13.5" hidden="1" customHeight="1" x14ac:dyDescent="0.15">
      <c r="DD108" s="1238"/>
      <c r="DE108" s="1238"/>
    </row>
    <row r="109" spans="108:109" ht="13.5" hidden="1" customHeight="1" x14ac:dyDescent="0.15">
      <c r="DD109" s="1238"/>
      <c r="DE109" s="1238"/>
    </row>
    <row r="110" spans="108:109" ht="13.5" hidden="1" customHeight="1" x14ac:dyDescent="0.15">
      <c r="DD110" s="1238"/>
      <c r="DE110" s="1238"/>
    </row>
    <row r="111" spans="108:109" ht="13.5" hidden="1" customHeight="1" x14ac:dyDescent="0.15">
      <c r="DD111" s="1238"/>
      <c r="DE111" s="1238"/>
    </row>
    <row r="112" spans="108:109" ht="13.5" hidden="1" customHeight="1" x14ac:dyDescent="0.15">
      <c r="DD112" s="1238"/>
      <c r="DE112" s="1238"/>
    </row>
    <row r="113" spans="108:109" ht="13.5" hidden="1" customHeight="1" x14ac:dyDescent="0.15">
      <c r="DD113" s="1238"/>
      <c r="DE113" s="1238"/>
    </row>
    <row r="114" spans="108:109" ht="13.5" hidden="1" customHeight="1" x14ac:dyDescent="0.15">
      <c r="DD114" s="1238"/>
      <c r="DE114" s="1238"/>
    </row>
    <row r="115" spans="108:109" ht="13.5" hidden="1" customHeight="1" x14ac:dyDescent="0.15">
      <c r="DD115" s="1238"/>
      <c r="DE115" s="1238"/>
    </row>
    <row r="116" spans="108:109" ht="13.5" hidden="1" customHeight="1" x14ac:dyDescent="0.15">
      <c r="DD116" s="1238"/>
      <c r="DE116" s="1238"/>
    </row>
    <row r="117" spans="108:109" ht="13.5" hidden="1" customHeight="1" x14ac:dyDescent="0.15">
      <c r="DD117" s="1238"/>
      <c r="DE117" s="1238"/>
    </row>
    <row r="118" spans="108:109" ht="13.5" hidden="1" customHeight="1" x14ac:dyDescent="0.15">
      <c r="DD118" s="1238"/>
      <c r="DE118" s="1238"/>
    </row>
    <row r="119" spans="108:109" ht="13.5" hidden="1" customHeight="1" x14ac:dyDescent="0.15">
      <c r="DD119" s="1238"/>
      <c r="DE119" s="1238"/>
    </row>
    <row r="120" spans="108:109" ht="13.5" hidden="1" customHeight="1" x14ac:dyDescent="0.15">
      <c r="DD120" s="1238"/>
      <c r="DE120" s="1238"/>
    </row>
    <row r="121" spans="108:109" ht="13.5" hidden="1" customHeight="1" x14ac:dyDescent="0.15">
      <c r="DD121" s="1238"/>
      <c r="DE121" s="1238"/>
    </row>
    <row r="122" spans="108:109" ht="13.5" hidden="1" customHeight="1" x14ac:dyDescent="0.15">
      <c r="DD122" s="1238"/>
      <c r="DE122" s="1238"/>
    </row>
    <row r="123" spans="108:109" ht="13.5" hidden="1" customHeight="1" x14ac:dyDescent="0.15">
      <c r="DD123" s="1238"/>
      <c r="DE123" s="1238"/>
    </row>
    <row r="124" spans="108:109" ht="13.5" hidden="1" customHeight="1" x14ac:dyDescent="0.15">
      <c r="DD124" s="1238"/>
      <c r="DE124" s="1238"/>
    </row>
    <row r="125" spans="108:109" ht="13.5" hidden="1" customHeight="1" x14ac:dyDescent="0.15">
      <c r="DD125" s="1238"/>
      <c r="DE125" s="1238"/>
    </row>
    <row r="126" spans="108:109" ht="13.5" hidden="1" customHeight="1" x14ac:dyDescent="0.15">
      <c r="DD126" s="1238"/>
      <c r="DE126" s="1238"/>
    </row>
    <row r="127" spans="108:109" ht="13.5" hidden="1" customHeight="1" x14ac:dyDescent="0.15">
      <c r="DD127" s="1238"/>
      <c r="DE127" s="1238"/>
    </row>
    <row r="128" spans="108:109" ht="13.5" hidden="1" customHeight="1" x14ac:dyDescent="0.15">
      <c r="DD128" s="1238"/>
      <c r="DE128" s="1238"/>
    </row>
    <row r="129" spans="108:109" ht="13.5" hidden="1" customHeight="1" x14ac:dyDescent="0.15">
      <c r="DD129" s="1238"/>
      <c r="DE129" s="1238"/>
    </row>
    <row r="130" spans="108:109" ht="13.5" hidden="1" customHeight="1" x14ac:dyDescent="0.15">
      <c r="DD130" s="1238"/>
      <c r="DE130" s="1238"/>
    </row>
    <row r="131" spans="108:109" ht="13.5" hidden="1" customHeight="1" x14ac:dyDescent="0.15">
      <c r="DD131" s="1238"/>
      <c r="DE131" s="1238"/>
    </row>
    <row r="132" spans="108:109" ht="13.5" hidden="1" customHeight="1" x14ac:dyDescent="0.15">
      <c r="DD132" s="1238"/>
      <c r="DE132" s="1238"/>
    </row>
    <row r="133" spans="108:109" ht="13.5" hidden="1" customHeight="1" x14ac:dyDescent="0.15">
      <c r="DD133" s="1238"/>
      <c r="DE133" s="1238"/>
    </row>
    <row r="134" spans="108:109" ht="13.5" hidden="1" customHeight="1" x14ac:dyDescent="0.15">
      <c r="DD134" s="1238"/>
      <c r="DE134" s="1238"/>
    </row>
    <row r="135" spans="108:109" ht="13.5" hidden="1" customHeight="1" x14ac:dyDescent="0.15">
      <c r="DD135" s="1238"/>
      <c r="DE135" s="1238"/>
    </row>
    <row r="136" spans="108:109" ht="13.5" hidden="1" customHeight="1" x14ac:dyDescent="0.15">
      <c r="DD136" s="1238"/>
      <c r="DE136" s="1238"/>
    </row>
    <row r="137" spans="108:109" ht="13.5" hidden="1" customHeight="1" x14ac:dyDescent="0.15">
      <c r="DD137" s="1238"/>
      <c r="DE137" s="1238"/>
    </row>
    <row r="138" spans="108:109" ht="13.5" hidden="1" customHeight="1" x14ac:dyDescent="0.15">
      <c r="DD138" s="1238"/>
      <c r="DE138" s="1238"/>
    </row>
    <row r="139" spans="108:109" ht="13.5" hidden="1" customHeight="1" x14ac:dyDescent="0.15">
      <c r="DD139" s="1238"/>
      <c r="DE139" s="1238"/>
    </row>
    <row r="140" spans="108:109" ht="13.5" hidden="1" customHeight="1" x14ac:dyDescent="0.15">
      <c r="DD140" s="1238"/>
      <c r="DE140" s="1238"/>
    </row>
    <row r="141" spans="108:109" ht="13.5" hidden="1" customHeight="1" x14ac:dyDescent="0.15">
      <c r="DD141" s="1238"/>
      <c r="DE141" s="1238"/>
    </row>
    <row r="142" spans="108:109" ht="13.5" hidden="1" customHeight="1" x14ac:dyDescent="0.15">
      <c r="DD142" s="1238"/>
      <c r="DE142" s="1238"/>
    </row>
    <row r="143" spans="108:109" ht="13.5" hidden="1" customHeight="1" x14ac:dyDescent="0.15">
      <c r="DD143" s="1238"/>
      <c r="DE143" s="1238"/>
    </row>
    <row r="144" spans="108:109" ht="13.5" hidden="1" customHeight="1" x14ac:dyDescent="0.15">
      <c r="DD144" s="1238"/>
      <c r="DE144" s="1238"/>
    </row>
    <row r="145" spans="108:109" ht="13.5" hidden="1" customHeight="1" x14ac:dyDescent="0.15">
      <c r="DD145" s="1238"/>
      <c r="DE145" s="1238"/>
    </row>
    <row r="146" spans="108:109" ht="13.5" hidden="1" customHeight="1" x14ac:dyDescent="0.15">
      <c r="DD146" s="1238"/>
      <c r="DE146" s="1238"/>
    </row>
    <row r="147" spans="108:109" ht="13.5" hidden="1" customHeight="1" x14ac:dyDescent="0.15">
      <c r="DD147" s="1238"/>
      <c r="DE147" s="1238"/>
    </row>
    <row r="148" spans="108:109" ht="13.5" hidden="1" customHeight="1" x14ac:dyDescent="0.15">
      <c r="DD148" s="1238"/>
      <c r="DE148" s="1238"/>
    </row>
    <row r="149" spans="108:109" ht="13.5" hidden="1" customHeight="1" x14ac:dyDescent="0.15">
      <c r="DD149" s="1238"/>
      <c r="DE149" s="1238"/>
    </row>
    <row r="150" spans="108:109" ht="13.5" hidden="1" customHeight="1" x14ac:dyDescent="0.15">
      <c r="DD150" s="1238"/>
      <c r="DE150" s="1238"/>
    </row>
    <row r="151" spans="108:109" ht="13.5" hidden="1" customHeight="1" x14ac:dyDescent="0.15">
      <c r="DD151" s="1238"/>
      <c r="DE151" s="1238"/>
    </row>
    <row r="152" spans="108:109" ht="13.5" hidden="1" customHeight="1" x14ac:dyDescent="0.15">
      <c r="DD152" s="1238"/>
      <c r="DE152" s="1238"/>
    </row>
    <row r="153" spans="108:109" ht="13.5" hidden="1" customHeight="1" x14ac:dyDescent="0.15">
      <c r="DD153" s="1238"/>
      <c r="DE153" s="1238"/>
    </row>
    <row r="154" spans="108:109" ht="13.5" hidden="1" customHeight="1" x14ac:dyDescent="0.15">
      <c r="DD154" s="1238"/>
      <c r="DE154" s="1238"/>
    </row>
    <row r="155" spans="108:109" ht="13.5" hidden="1" customHeight="1" x14ac:dyDescent="0.15">
      <c r="DD155" s="1238"/>
      <c r="DE155" s="1238"/>
    </row>
    <row r="156" spans="108:109" ht="13.5" hidden="1" customHeight="1" x14ac:dyDescent="0.15">
      <c r="DD156" s="1238"/>
      <c r="DE156" s="1238"/>
    </row>
    <row r="157" spans="108:109" ht="13.5" hidden="1" customHeight="1" x14ac:dyDescent="0.15">
      <c r="DD157" s="1238"/>
      <c r="DE157" s="1238"/>
    </row>
    <row r="158" spans="108:109" ht="13.5" hidden="1" customHeight="1" x14ac:dyDescent="0.15">
      <c r="DD158" s="1238"/>
      <c r="DE158" s="1238"/>
    </row>
    <row r="159" spans="108:109" ht="13.5" hidden="1" customHeight="1" x14ac:dyDescent="0.15">
      <c r="DD159" s="1238"/>
      <c r="DE159" s="1238"/>
    </row>
    <row r="160" spans="108:109" ht="13.5" hidden="1" customHeight="1" x14ac:dyDescent="0.15">
      <c r="DD160" s="1238"/>
      <c r="DE160" s="123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ncTLOPp8WS3worAcTDCzyCcAOPrX6MsL/18mA7lR8ANiW0MkZQVa5NKhxy4N7e0mcVX/niwcqy9ApzOQrZUrQ==" saltValue="goM1a/4x84nbq7n6w5LoK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C2613-B919-49F1-81A8-7D622F832EF5}">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d86P3FCnAKXIMda/9aLmDeOYzs79l1okVnnGY9/S4XA2Gti86TPwzJnO0tJENQCWhbSFv3iGkpBbtdF8v3HXg==" saltValue="+XrlX1AkWd4fsufQdBKM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CD83C-27BD-4550-BA7E-0CD45ADE2052}">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RTqlw7QXfih7NHvKxV6r6OUuzZrISUxfi7tHCH8YngDaPMH8k9kMKje3Vc9aZuYxhE9xuhmM/pmwoalkykY6w==" saltValue="NjVmhP7uHXa/LI51cO1B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102224</v>
      </c>
      <c r="E3" s="141"/>
      <c r="F3" s="142">
        <v>174587</v>
      </c>
      <c r="G3" s="143"/>
      <c r="H3" s="144"/>
    </row>
    <row r="4" spans="1:8" x14ac:dyDescent="0.15">
      <c r="A4" s="145"/>
      <c r="B4" s="146"/>
      <c r="C4" s="147"/>
      <c r="D4" s="148">
        <v>47711</v>
      </c>
      <c r="E4" s="149"/>
      <c r="F4" s="150">
        <v>79695</v>
      </c>
      <c r="G4" s="151"/>
      <c r="H4" s="152"/>
    </row>
    <row r="5" spans="1:8" x14ac:dyDescent="0.15">
      <c r="A5" s="133" t="s">
        <v>538</v>
      </c>
      <c r="B5" s="138"/>
      <c r="C5" s="139"/>
      <c r="D5" s="140">
        <v>183318</v>
      </c>
      <c r="E5" s="141"/>
      <c r="F5" s="142">
        <v>175675</v>
      </c>
      <c r="G5" s="143"/>
      <c r="H5" s="144"/>
    </row>
    <row r="6" spans="1:8" x14ac:dyDescent="0.15">
      <c r="A6" s="145"/>
      <c r="B6" s="146"/>
      <c r="C6" s="147"/>
      <c r="D6" s="148">
        <v>69822</v>
      </c>
      <c r="E6" s="149"/>
      <c r="F6" s="150">
        <v>87698</v>
      </c>
      <c r="G6" s="151"/>
      <c r="H6" s="152"/>
    </row>
    <row r="7" spans="1:8" x14ac:dyDescent="0.15">
      <c r="A7" s="133" t="s">
        <v>539</v>
      </c>
      <c r="B7" s="138"/>
      <c r="C7" s="139"/>
      <c r="D7" s="140">
        <v>103335</v>
      </c>
      <c r="E7" s="141"/>
      <c r="F7" s="142">
        <v>162193</v>
      </c>
      <c r="G7" s="143"/>
      <c r="H7" s="144"/>
    </row>
    <row r="8" spans="1:8" x14ac:dyDescent="0.15">
      <c r="A8" s="145"/>
      <c r="B8" s="146"/>
      <c r="C8" s="147"/>
      <c r="D8" s="148">
        <v>37370</v>
      </c>
      <c r="E8" s="149"/>
      <c r="F8" s="150">
        <v>79985</v>
      </c>
      <c r="G8" s="151"/>
      <c r="H8" s="152"/>
    </row>
    <row r="9" spans="1:8" x14ac:dyDescent="0.15">
      <c r="A9" s="133" t="s">
        <v>540</v>
      </c>
      <c r="B9" s="138"/>
      <c r="C9" s="139"/>
      <c r="D9" s="140">
        <v>216667</v>
      </c>
      <c r="E9" s="141"/>
      <c r="F9" s="142">
        <v>168868</v>
      </c>
      <c r="G9" s="143"/>
      <c r="H9" s="144"/>
    </row>
    <row r="10" spans="1:8" x14ac:dyDescent="0.15">
      <c r="A10" s="145"/>
      <c r="B10" s="146"/>
      <c r="C10" s="147"/>
      <c r="D10" s="148">
        <v>62005</v>
      </c>
      <c r="E10" s="149"/>
      <c r="F10" s="150">
        <v>79360</v>
      </c>
      <c r="G10" s="151"/>
      <c r="H10" s="152"/>
    </row>
    <row r="11" spans="1:8" x14ac:dyDescent="0.15">
      <c r="A11" s="133" t="s">
        <v>541</v>
      </c>
      <c r="B11" s="138"/>
      <c r="C11" s="139"/>
      <c r="D11" s="140">
        <v>152703</v>
      </c>
      <c r="E11" s="141"/>
      <c r="F11" s="142">
        <v>202870</v>
      </c>
      <c r="G11" s="143"/>
      <c r="H11" s="144"/>
    </row>
    <row r="12" spans="1:8" x14ac:dyDescent="0.15">
      <c r="A12" s="145"/>
      <c r="B12" s="146"/>
      <c r="C12" s="153"/>
      <c r="D12" s="148">
        <v>31035</v>
      </c>
      <c r="E12" s="149"/>
      <c r="F12" s="150">
        <v>79735</v>
      </c>
      <c r="G12" s="151"/>
      <c r="H12" s="152"/>
    </row>
    <row r="13" spans="1:8" x14ac:dyDescent="0.15">
      <c r="A13" s="133"/>
      <c r="B13" s="138"/>
      <c r="C13" s="154"/>
      <c r="D13" s="155">
        <v>151649</v>
      </c>
      <c r="E13" s="156"/>
      <c r="F13" s="157">
        <v>176839</v>
      </c>
      <c r="G13" s="158"/>
      <c r="H13" s="144"/>
    </row>
    <row r="14" spans="1:8" x14ac:dyDescent="0.15">
      <c r="A14" s="145"/>
      <c r="B14" s="146"/>
      <c r="C14" s="147"/>
      <c r="D14" s="148">
        <v>49589</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3.34</v>
      </c>
      <c r="C19" s="159">
        <f>ROUND(VALUE(SUBSTITUTE(実質収支比率等に係る経年分析!G$48,"▲","-")),2)</f>
        <v>3.51</v>
      </c>
      <c r="D19" s="159">
        <f>ROUND(VALUE(SUBSTITUTE(実質収支比率等に係る経年分析!H$48,"▲","-")),2)</f>
        <v>3.79</v>
      </c>
      <c r="E19" s="159">
        <f>ROUND(VALUE(SUBSTITUTE(実質収支比率等に係る経年分析!I$48,"▲","-")),2)</f>
        <v>3.94</v>
      </c>
      <c r="F19" s="159">
        <f>ROUND(VALUE(SUBSTITUTE(実質収支比率等に係る経年分析!J$48,"▲","-")),2)</f>
        <v>2.97</v>
      </c>
    </row>
    <row r="20" spans="1:11" x14ac:dyDescent="0.15">
      <c r="A20" s="159" t="s">
        <v>49</v>
      </c>
      <c r="B20" s="159">
        <f>ROUND(VALUE(SUBSTITUTE(実質収支比率等に係る経年分析!F$47,"▲","-")),2)</f>
        <v>28.4</v>
      </c>
      <c r="C20" s="159">
        <f>ROUND(VALUE(SUBSTITUTE(実質収支比率等に係る経年分析!G$47,"▲","-")),2)</f>
        <v>29.55</v>
      </c>
      <c r="D20" s="159">
        <f>ROUND(VALUE(SUBSTITUTE(実質収支比率等に係る経年分析!H$47,"▲","-")),2)</f>
        <v>29.24</v>
      </c>
      <c r="E20" s="159">
        <f>ROUND(VALUE(SUBSTITUTE(実質収支比率等に係る経年分析!I$47,"▲","-")),2)</f>
        <v>29.37</v>
      </c>
      <c r="F20" s="159">
        <f>ROUND(VALUE(SUBSTITUTE(実質収支比率等に係る経年分析!J$47,"▲","-")),2)</f>
        <v>26.49</v>
      </c>
    </row>
    <row r="21" spans="1:11" x14ac:dyDescent="0.15">
      <c r="A21" s="159" t="s">
        <v>50</v>
      </c>
      <c r="B21" s="159">
        <f>IF(ISNUMBER(VALUE(SUBSTITUTE(実質収支比率等に係る経年分析!F$49,"▲","-"))),ROUND(VALUE(SUBSTITUTE(実質収支比率等に係る経年分析!F$49,"▲","-")),2),NA())</f>
        <v>-1</v>
      </c>
      <c r="C21" s="159">
        <f>IF(ISNUMBER(VALUE(SUBSTITUTE(実質収支比率等に係る経年分析!G$49,"▲","-"))),ROUND(VALUE(SUBSTITUTE(実質収支比率等に係る経年分析!G$49,"▲","-")),2),NA())</f>
        <v>0.08</v>
      </c>
      <c r="D21" s="159">
        <f>IF(ISNUMBER(VALUE(SUBSTITUTE(実質収支比率等に係る経年分析!H$49,"▲","-"))),ROUND(VALUE(SUBSTITUTE(実質収支比率等に係る経年分析!H$49,"▲","-")),2),NA())</f>
        <v>0.36</v>
      </c>
      <c r="E21" s="159">
        <f>IF(ISNUMBER(VALUE(SUBSTITUTE(実質収支比率等に係る経年分析!I$49,"▲","-"))),ROUND(VALUE(SUBSTITUTE(実質収支比率等に係る経年分析!I$49,"▲","-")),2),NA())</f>
        <v>0.28000000000000003</v>
      </c>
      <c r="F21" s="159">
        <f>IF(ISNUMBER(VALUE(SUBSTITUTE(実質収支比率等に係る経年分析!J$49,"▲","-"))),ROUND(VALUE(SUBSTITUTE(実質収支比率等に係る経年分析!J$49,"▲","-")),2),NA())</f>
        <v>-3.89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上川町村等公平委員会特別会計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0.14000000000000001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v>
      </c>
    </row>
    <row r="34" spans="1:16" x14ac:dyDescent="0.15">
      <c r="A34" s="160" t="str">
        <f>IF(連結実質赤字比率に係る赤字・黒字の構成分析!C$36="",NA(),連結実質赤字比率に係る赤字・黒字の構成分析!C$36)</f>
        <v>国民健康保険（事業勘定）特別会計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7.0000000000000007E-2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1.0900000000000001</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3.77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521</v>
      </c>
      <c r="E42" s="161"/>
      <c r="F42" s="161"/>
      <c r="G42" s="161">
        <f>'実質公債費比率（分子）の構造'!L$52</f>
        <v>536</v>
      </c>
      <c r="H42" s="161"/>
      <c r="I42" s="161"/>
      <c r="J42" s="161">
        <f>'実質公債費比率（分子）の構造'!M$52</f>
        <v>526</v>
      </c>
      <c r="K42" s="161"/>
      <c r="L42" s="161"/>
      <c r="M42" s="161">
        <f>'実質公債費比率（分子）の構造'!N$52</f>
        <v>524</v>
      </c>
      <c r="N42" s="161"/>
      <c r="O42" s="161"/>
      <c r="P42" s="161">
        <f>'実質公債費比率（分子）の構造'!O$52</f>
        <v>558</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2</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70</v>
      </c>
      <c r="C46" s="161"/>
      <c r="D46" s="161"/>
      <c r="E46" s="161">
        <f>'実質公債費比率（分子）の構造'!L$48</f>
        <v>69</v>
      </c>
      <c r="F46" s="161"/>
      <c r="G46" s="161"/>
      <c r="H46" s="161">
        <f>'実質公債費比率（分子）の構造'!M$48</f>
        <v>81</v>
      </c>
      <c r="I46" s="161"/>
      <c r="J46" s="161"/>
      <c r="K46" s="161">
        <f>'実質公債費比率（分子）の構造'!N$48</f>
        <v>84</v>
      </c>
      <c r="L46" s="161"/>
      <c r="M46" s="161"/>
      <c r="N46" s="161">
        <f>'実質公債費比率（分子）の構造'!O$48</f>
        <v>80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755</v>
      </c>
      <c r="C49" s="161"/>
      <c r="D49" s="161"/>
      <c r="E49" s="161">
        <f>'実質公債費比率（分子）の構造'!L$45</f>
        <v>655</v>
      </c>
      <c r="F49" s="161"/>
      <c r="G49" s="161"/>
      <c r="H49" s="161">
        <f>'実質公債費比率（分子）の構造'!M$45</f>
        <v>632</v>
      </c>
      <c r="I49" s="161"/>
      <c r="J49" s="161"/>
      <c r="K49" s="161">
        <f>'実質公債費比率（分子）の構造'!N$45</f>
        <v>629</v>
      </c>
      <c r="L49" s="161"/>
      <c r="M49" s="161"/>
      <c r="N49" s="161">
        <f>'実質公債費比率（分子）の構造'!O$45</f>
        <v>630</v>
      </c>
      <c r="O49" s="161"/>
      <c r="P49" s="161"/>
    </row>
    <row r="50" spans="1:16" x14ac:dyDescent="0.15">
      <c r="A50" s="161" t="s">
        <v>65</v>
      </c>
      <c r="B50" s="161" t="e">
        <f>NA()</f>
        <v>#N/A</v>
      </c>
      <c r="C50" s="161">
        <f>IF(ISNUMBER('実質公債費比率（分子）の構造'!K$53),'実質公債費比率（分子）の構造'!K$53,NA())</f>
        <v>306</v>
      </c>
      <c r="D50" s="161" t="e">
        <f>NA()</f>
        <v>#N/A</v>
      </c>
      <c r="E50" s="161" t="e">
        <f>NA()</f>
        <v>#N/A</v>
      </c>
      <c r="F50" s="161">
        <f>IF(ISNUMBER('実質公債費比率（分子）の構造'!L$53),'実質公債費比率（分子）の構造'!L$53,NA())</f>
        <v>189</v>
      </c>
      <c r="G50" s="161" t="e">
        <f>NA()</f>
        <v>#N/A</v>
      </c>
      <c r="H50" s="161" t="e">
        <f>NA()</f>
        <v>#N/A</v>
      </c>
      <c r="I50" s="161">
        <f>IF(ISNUMBER('実質公債費比率（分子）の構造'!M$53),'実質公債費比率（分子）の構造'!M$53,NA())</f>
        <v>188</v>
      </c>
      <c r="J50" s="161" t="e">
        <f>NA()</f>
        <v>#N/A</v>
      </c>
      <c r="K50" s="161" t="e">
        <f>NA()</f>
        <v>#N/A</v>
      </c>
      <c r="L50" s="161">
        <f>IF(ISNUMBER('実質公債費比率（分子）の構造'!N$53),'実質公債費比率（分子）の構造'!N$53,NA())</f>
        <v>190</v>
      </c>
      <c r="M50" s="161" t="e">
        <f>NA()</f>
        <v>#N/A</v>
      </c>
      <c r="N50" s="161" t="e">
        <f>NA()</f>
        <v>#N/A</v>
      </c>
      <c r="O50" s="161">
        <f>IF(ISNUMBER('実質公債費比率（分子）の構造'!O$53),'実質公債費比率（分子）の構造'!O$53,NA())</f>
        <v>153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4473</v>
      </c>
      <c r="E56" s="160"/>
      <c r="F56" s="160"/>
      <c r="G56" s="160">
        <f>'将来負担比率（分子）の構造'!J$52</f>
        <v>4588</v>
      </c>
      <c r="H56" s="160"/>
      <c r="I56" s="160"/>
      <c r="J56" s="160">
        <f>'将来負担比率（分子）の構造'!K$52</f>
        <v>4588</v>
      </c>
      <c r="K56" s="160"/>
      <c r="L56" s="160"/>
      <c r="M56" s="160">
        <f>'将来負担比率（分子）の構造'!L$52</f>
        <v>4675</v>
      </c>
      <c r="N56" s="160"/>
      <c r="O56" s="160"/>
      <c r="P56" s="160">
        <f>'将来負担比率（分子）の構造'!M$52</f>
        <v>4738</v>
      </c>
    </row>
    <row r="57" spans="1:16" x14ac:dyDescent="0.15">
      <c r="A57" s="160" t="s">
        <v>36</v>
      </c>
      <c r="B57" s="160"/>
      <c r="C57" s="160"/>
      <c r="D57" s="160">
        <f>'将来負担比率（分子）の構造'!I$51</f>
        <v>732</v>
      </c>
      <c r="E57" s="160"/>
      <c r="F57" s="160"/>
      <c r="G57" s="160">
        <f>'将来負担比率（分子）の構造'!J$51</f>
        <v>671</v>
      </c>
      <c r="H57" s="160"/>
      <c r="I57" s="160"/>
      <c r="J57" s="160">
        <f>'将来負担比率（分子）の構造'!K$51</f>
        <v>628</v>
      </c>
      <c r="K57" s="160"/>
      <c r="L57" s="160"/>
      <c r="M57" s="160">
        <f>'将来負担比率（分子）の構造'!L$51</f>
        <v>707</v>
      </c>
      <c r="N57" s="160"/>
      <c r="O57" s="160"/>
      <c r="P57" s="160">
        <f>'将来負担比率（分子）の構造'!M$51</f>
        <v>625</v>
      </c>
    </row>
    <row r="58" spans="1:16" x14ac:dyDescent="0.15">
      <c r="A58" s="160" t="s">
        <v>35</v>
      </c>
      <c r="B58" s="160"/>
      <c r="C58" s="160"/>
      <c r="D58" s="160">
        <f>'将来負担比率（分子）の構造'!I$50</f>
        <v>2072</v>
      </c>
      <c r="E58" s="160"/>
      <c r="F58" s="160"/>
      <c r="G58" s="160">
        <f>'将来負担比率（分子）の構造'!J$50</f>
        <v>1989</v>
      </c>
      <c r="H58" s="160"/>
      <c r="I58" s="160"/>
      <c r="J58" s="160">
        <f>'将来負担比率（分子）の構造'!K$50</f>
        <v>2041</v>
      </c>
      <c r="K58" s="160"/>
      <c r="L58" s="160"/>
      <c r="M58" s="160">
        <f>'将来負担比率（分子）の構造'!L$50</f>
        <v>2088</v>
      </c>
      <c r="N58" s="160"/>
      <c r="O58" s="160"/>
      <c r="P58" s="160">
        <f>'将来負担比率（分子）の構造'!M$50</f>
        <v>2007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932</v>
      </c>
      <c r="C62" s="160"/>
      <c r="D62" s="160"/>
      <c r="E62" s="160">
        <f>'将来負担比率（分子）の構造'!J$45</f>
        <v>861</v>
      </c>
      <c r="F62" s="160"/>
      <c r="G62" s="160"/>
      <c r="H62" s="160">
        <f>'将来負担比率（分子）の構造'!K$45</f>
        <v>819</v>
      </c>
      <c r="I62" s="160"/>
      <c r="J62" s="160"/>
      <c r="K62" s="160">
        <f>'将来負担比率（分子）の構造'!L$45</f>
        <v>901</v>
      </c>
      <c r="L62" s="160"/>
      <c r="M62" s="160"/>
      <c r="N62" s="160">
        <f>'将来負担比率（分子）の構造'!M$45</f>
        <v>786</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824</v>
      </c>
      <c r="C64" s="160"/>
      <c r="D64" s="160"/>
      <c r="E64" s="160">
        <f>'将来負担比率（分子）の構造'!J$43</f>
        <v>774</v>
      </c>
      <c r="F64" s="160"/>
      <c r="G64" s="160"/>
      <c r="H64" s="160">
        <f>'将来負担比率（分子）の構造'!K$43</f>
        <v>726</v>
      </c>
      <c r="I64" s="160"/>
      <c r="J64" s="160"/>
      <c r="K64" s="160">
        <f>'将来負担比率（分子）の構造'!L$43</f>
        <v>722</v>
      </c>
      <c r="L64" s="160"/>
      <c r="M64" s="160"/>
      <c r="N64" s="160">
        <f>'将来負担比率（分子）の構造'!M$43</f>
        <v>776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5835</v>
      </c>
      <c r="C66" s="160"/>
      <c r="D66" s="160"/>
      <c r="E66" s="160">
        <f>'将来負担比率（分子）の構造'!J$41</f>
        <v>6061</v>
      </c>
      <c r="F66" s="160"/>
      <c r="G66" s="160"/>
      <c r="H66" s="160">
        <f>'将来負担比率（分子）の構造'!K$41</f>
        <v>5963</v>
      </c>
      <c r="I66" s="160"/>
      <c r="J66" s="160"/>
      <c r="K66" s="160">
        <f>'将来負担比率（分子）の構造'!L$41</f>
        <v>6284</v>
      </c>
      <c r="L66" s="160"/>
      <c r="M66" s="160"/>
      <c r="N66" s="160">
        <f>'将来負担比率（分子）の構造'!M$41</f>
        <v>6303</v>
      </c>
      <c r="O66" s="160"/>
      <c r="P66" s="160"/>
    </row>
    <row r="67" spans="1:16" x14ac:dyDescent="0.15">
      <c r="A67" s="160" t="s">
        <v>69</v>
      </c>
      <c r="B67" s="160" t="e">
        <f>NA()</f>
        <v>#N/A</v>
      </c>
      <c r="C67" s="160">
        <f>IF(ISNUMBER('将来負担比率（分子）の構造'!I$53), IF('将来負担比率（分子）の構造'!I$53 &lt; 0, 0, '将来負担比率（分子）の構造'!I$53), NA())</f>
        <v>314</v>
      </c>
      <c r="D67" s="160" t="e">
        <f>NA()</f>
        <v>#N/A</v>
      </c>
      <c r="E67" s="160" t="e">
        <f>NA()</f>
        <v>#N/A</v>
      </c>
      <c r="F67" s="160">
        <f>IF(ISNUMBER('将来負担比率（分子）の構造'!J$53), IF('将来負担比率（分子）の構造'!J$53 &lt; 0, 0, '将来負担比率（分子）の構造'!J$53), NA())</f>
        <v>448</v>
      </c>
      <c r="G67" s="160" t="e">
        <f>NA()</f>
        <v>#N/A</v>
      </c>
      <c r="H67" s="160" t="e">
        <f>NA()</f>
        <v>#N/A</v>
      </c>
      <c r="I67" s="160">
        <f>IF(ISNUMBER('将来負担比率（分子）の構造'!K$53), IF('将来負担比率（分子）の構造'!K$53 &lt; 0, 0, '将来負担比率（分子）の構造'!K$53), NA())</f>
        <v>251</v>
      </c>
      <c r="J67" s="160" t="e">
        <f>NA()</f>
        <v>#N/A</v>
      </c>
      <c r="K67" s="160" t="e">
        <f>NA()</f>
        <v>#N/A</v>
      </c>
      <c r="L67" s="160">
        <f>IF(ISNUMBER('将来負担比率（分子）の構造'!L$53), IF('将来負担比率（分子）の構造'!L$53 &lt; 0, 0, '将来負担比率（分子）の構造'!L$53), NA())</f>
        <v>436</v>
      </c>
      <c r="M67" s="160" t="e">
        <f>NA()</f>
        <v>#N/A</v>
      </c>
      <c r="N67" s="160" t="e">
        <f>NA()</f>
        <v>#N/A</v>
      </c>
      <c r="O67" s="160">
        <f>IF(ISNUMBER('将来負担比率（分子）の構造'!M$53), IF('将来負担比率（分子）の構造'!M$53 &lt; 0, 0, '将来負担比率（分子）の構造'!M$53), NA())</f>
        <v>496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911</v>
      </c>
      <c r="C72" s="164">
        <f>基金残高に係る経年分析!G55</f>
        <v>915</v>
      </c>
      <c r="D72" s="164">
        <f>基金残高に係る経年分析!H55</f>
        <v>824</v>
      </c>
    </row>
    <row r="73" spans="1:16" x14ac:dyDescent="0.15">
      <c r="A73" s="163" t="s">
        <v>72</v>
      </c>
      <c r="B73" s="164">
        <f>基金残高に係る経年分析!F56</f>
        <v>88</v>
      </c>
      <c r="C73" s="164">
        <f>基金残高に係る経年分析!G56</f>
        <v>114</v>
      </c>
      <c r="D73" s="164">
        <f>基金残高に係る経年分析!H56</f>
        <v>173</v>
      </c>
    </row>
    <row r="74" spans="1:16" x14ac:dyDescent="0.15">
      <c r="A74" s="163" t="s">
        <v>73</v>
      </c>
      <c r="B74" s="164">
        <f>基金残高に係る経年分析!F57</f>
        <v>938</v>
      </c>
      <c r="C74" s="164">
        <f>基金残高に係る経年分析!G57</f>
        <v>943</v>
      </c>
      <c r="D74" s="164">
        <f>基金残高に係る経年分析!H57</f>
        <v>882</v>
      </c>
    </row>
  </sheetData>
  <sheetProtection algorithmName="SHA-512" hashValue="0lv2gV2LxP6lzm91KuWJWGUs1DJHIsCmjrs/FWPM4By+Op+TXs0cjCNqZpKyk69qrN4fDyHoMiVTwTgpVzCYNw==" saltValue="SOVlzXp+DFTi7pjkIvJk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220</v>
      </c>
      <c r="C5" s="608"/>
      <c r="D5" s="608"/>
      <c r="E5" s="608"/>
      <c r="F5" s="608"/>
      <c r="G5" s="608"/>
      <c r="H5" s="608"/>
      <c r="I5" s="608"/>
      <c r="J5" s="608"/>
      <c r="K5" s="608"/>
      <c r="L5" s="608"/>
      <c r="M5" s="608"/>
      <c r="N5" s="608"/>
      <c r="O5" s="608"/>
      <c r="P5" s="608"/>
      <c r="Q5" s="609"/>
      <c r="R5" s="610">
        <v>838187</v>
      </c>
      <c r="S5" s="611"/>
      <c r="T5" s="611"/>
      <c r="U5" s="611"/>
      <c r="V5" s="611"/>
      <c r="W5" s="611"/>
      <c r="X5" s="611"/>
      <c r="Y5" s="612"/>
      <c r="Z5" s="613">
        <v>14.2</v>
      </c>
      <c r="AA5" s="613"/>
      <c r="AB5" s="613"/>
      <c r="AC5" s="613"/>
      <c r="AD5" s="614">
        <v>809120</v>
      </c>
      <c r="AE5" s="614"/>
      <c r="AF5" s="614"/>
      <c r="AG5" s="614"/>
      <c r="AH5" s="614"/>
      <c r="AI5" s="614"/>
      <c r="AJ5" s="614"/>
      <c r="AK5" s="614"/>
      <c r="AL5" s="615">
        <v>27</v>
      </c>
      <c r="AM5" s="616"/>
      <c r="AN5" s="616"/>
      <c r="AO5" s="617"/>
      <c r="AP5" s="607" t="s">
        <v>221</v>
      </c>
      <c r="AQ5" s="608"/>
      <c r="AR5" s="608"/>
      <c r="AS5" s="608"/>
      <c r="AT5" s="608"/>
      <c r="AU5" s="608"/>
      <c r="AV5" s="608"/>
      <c r="AW5" s="608"/>
      <c r="AX5" s="608"/>
      <c r="AY5" s="608"/>
      <c r="AZ5" s="608"/>
      <c r="BA5" s="608"/>
      <c r="BB5" s="608"/>
      <c r="BC5" s="608"/>
      <c r="BD5" s="608"/>
      <c r="BE5" s="608"/>
      <c r="BF5" s="609"/>
      <c r="BG5" s="621">
        <v>809120</v>
      </c>
      <c r="BH5" s="622"/>
      <c r="BI5" s="622"/>
      <c r="BJ5" s="622"/>
      <c r="BK5" s="622"/>
      <c r="BL5" s="622"/>
      <c r="BM5" s="622"/>
      <c r="BN5" s="623"/>
      <c r="BO5" s="624">
        <v>96.5</v>
      </c>
      <c r="BP5" s="624"/>
      <c r="BQ5" s="624"/>
      <c r="BR5" s="624"/>
      <c r="BS5" s="625">
        <v>4527</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x14ac:dyDescent="0.15">
      <c r="B6" s="618" t="s">
        <v>225</v>
      </c>
      <c r="C6" s="619"/>
      <c r="D6" s="619"/>
      <c r="E6" s="619"/>
      <c r="F6" s="619"/>
      <c r="G6" s="619"/>
      <c r="H6" s="619"/>
      <c r="I6" s="619"/>
      <c r="J6" s="619"/>
      <c r="K6" s="619"/>
      <c r="L6" s="619"/>
      <c r="M6" s="619"/>
      <c r="N6" s="619"/>
      <c r="O6" s="619"/>
      <c r="P6" s="619"/>
      <c r="Q6" s="620"/>
      <c r="R6" s="621">
        <v>80494</v>
      </c>
      <c r="S6" s="622"/>
      <c r="T6" s="622"/>
      <c r="U6" s="622"/>
      <c r="V6" s="622"/>
      <c r="W6" s="622"/>
      <c r="X6" s="622"/>
      <c r="Y6" s="623"/>
      <c r="Z6" s="624">
        <v>1.4</v>
      </c>
      <c r="AA6" s="624"/>
      <c r="AB6" s="624"/>
      <c r="AC6" s="624"/>
      <c r="AD6" s="625">
        <v>80494</v>
      </c>
      <c r="AE6" s="625"/>
      <c r="AF6" s="625"/>
      <c r="AG6" s="625"/>
      <c r="AH6" s="625"/>
      <c r="AI6" s="625"/>
      <c r="AJ6" s="625"/>
      <c r="AK6" s="625"/>
      <c r="AL6" s="626">
        <v>2.7</v>
      </c>
      <c r="AM6" s="627"/>
      <c r="AN6" s="627"/>
      <c r="AO6" s="628"/>
      <c r="AP6" s="618" t="s">
        <v>226</v>
      </c>
      <c r="AQ6" s="619"/>
      <c r="AR6" s="619"/>
      <c r="AS6" s="619"/>
      <c r="AT6" s="619"/>
      <c r="AU6" s="619"/>
      <c r="AV6" s="619"/>
      <c r="AW6" s="619"/>
      <c r="AX6" s="619"/>
      <c r="AY6" s="619"/>
      <c r="AZ6" s="619"/>
      <c r="BA6" s="619"/>
      <c r="BB6" s="619"/>
      <c r="BC6" s="619"/>
      <c r="BD6" s="619"/>
      <c r="BE6" s="619"/>
      <c r="BF6" s="620"/>
      <c r="BG6" s="621">
        <v>809120</v>
      </c>
      <c r="BH6" s="622"/>
      <c r="BI6" s="622"/>
      <c r="BJ6" s="622"/>
      <c r="BK6" s="622"/>
      <c r="BL6" s="622"/>
      <c r="BM6" s="622"/>
      <c r="BN6" s="623"/>
      <c r="BO6" s="624">
        <v>96.5</v>
      </c>
      <c r="BP6" s="624"/>
      <c r="BQ6" s="624"/>
      <c r="BR6" s="624"/>
      <c r="BS6" s="625">
        <v>4527</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63383</v>
      </c>
      <c r="CS6" s="622"/>
      <c r="CT6" s="622"/>
      <c r="CU6" s="622"/>
      <c r="CV6" s="622"/>
      <c r="CW6" s="622"/>
      <c r="CX6" s="622"/>
      <c r="CY6" s="623"/>
      <c r="CZ6" s="615">
        <v>1.1000000000000001</v>
      </c>
      <c r="DA6" s="616"/>
      <c r="DB6" s="616"/>
      <c r="DC6" s="635"/>
      <c r="DD6" s="630">
        <v>6210</v>
      </c>
      <c r="DE6" s="622"/>
      <c r="DF6" s="622"/>
      <c r="DG6" s="622"/>
      <c r="DH6" s="622"/>
      <c r="DI6" s="622"/>
      <c r="DJ6" s="622"/>
      <c r="DK6" s="622"/>
      <c r="DL6" s="622"/>
      <c r="DM6" s="622"/>
      <c r="DN6" s="622"/>
      <c r="DO6" s="622"/>
      <c r="DP6" s="623"/>
      <c r="DQ6" s="630">
        <v>63383</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1262</v>
      </c>
      <c r="S7" s="622"/>
      <c r="T7" s="622"/>
      <c r="U7" s="622"/>
      <c r="V7" s="622"/>
      <c r="W7" s="622"/>
      <c r="X7" s="622"/>
      <c r="Y7" s="623"/>
      <c r="Z7" s="624">
        <v>0</v>
      </c>
      <c r="AA7" s="624"/>
      <c r="AB7" s="624"/>
      <c r="AC7" s="624"/>
      <c r="AD7" s="625">
        <v>1262</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310280</v>
      </c>
      <c r="BH7" s="622"/>
      <c r="BI7" s="622"/>
      <c r="BJ7" s="622"/>
      <c r="BK7" s="622"/>
      <c r="BL7" s="622"/>
      <c r="BM7" s="622"/>
      <c r="BN7" s="623"/>
      <c r="BO7" s="624">
        <v>37</v>
      </c>
      <c r="BP7" s="624"/>
      <c r="BQ7" s="624"/>
      <c r="BR7" s="624"/>
      <c r="BS7" s="625">
        <v>4527</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877354</v>
      </c>
      <c r="CS7" s="622"/>
      <c r="CT7" s="622"/>
      <c r="CU7" s="622"/>
      <c r="CV7" s="622"/>
      <c r="CW7" s="622"/>
      <c r="CX7" s="622"/>
      <c r="CY7" s="623"/>
      <c r="CZ7" s="624">
        <v>15.1</v>
      </c>
      <c r="DA7" s="624"/>
      <c r="DB7" s="624"/>
      <c r="DC7" s="624"/>
      <c r="DD7" s="630">
        <v>28957</v>
      </c>
      <c r="DE7" s="622"/>
      <c r="DF7" s="622"/>
      <c r="DG7" s="622"/>
      <c r="DH7" s="622"/>
      <c r="DI7" s="622"/>
      <c r="DJ7" s="622"/>
      <c r="DK7" s="622"/>
      <c r="DL7" s="622"/>
      <c r="DM7" s="622"/>
      <c r="DN7" s="622"/>
      <c r="DO7" s="622"/>
      <c r="DP7" s="623"/>
      <c r="DQ7" s="630">
        <v>606973</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1786</v>
      </c>
      <c r="S8" s="622"/>
      <c r="T8" s="622"/>
      <c r="U8" s="622"/>
      <c r="V8" s="622"/>
      <c r="W8" s="622"/>
      <c r="X8" s="622"/>
      <c r="Y8" s="623"/>
      <c r="Z8" s="624">
        <v>0</v>
      </c>
      <c r="AA8" s="624"/>
      <c r="AB8" s="624"/>
      <c r="AC8" s="624"/>
      <c r="AD8" s="625">
        <v>1786</v>
      </c>
      <c r="AE8" s="625"/>
      <c r="AF8" s="625"/>
      <c r="AG8" s="625"/>
      <c r="AH8" s="625"/>
      <c r="AI8" s="625"/>
      <c r="AJ8" s="625"/>
      <c r="AK8" s="625"/>
      <c r="AL8" s="626">
        <v>0.1</v>
      </c>
      <c r="AM8" s="627"/>
      <c r="AN8" s="627"/>
      <c r="AO8" s="628"/>
      <c r="AP8" s="618" t="s">
        <v>232</v>
      </c>
      <c r="AQ8" s="619"/>
      <c r="AR8" s="619"/>
      <c r="AS8" s="619"/>
      <c r="AT8" s="619"/>
      <c r="AU8" s="619"/>
      <c r="AV8" s="619"/>
      <c r="AW8" s="619"/>
      <c r="AX8" s="619"/>
      <c r="AY8" s="619"/>
      <c r="AZ8" s="619"/>
      <c r="BA8" s="619"/>
      <c r="BB8" s="619"/>
      <c r="BC8" s="619"/>
      <c r="BD8" s="619"/>
      <c r="BE8" s="619"/>
      <c r="BF8" s="620"/>
      <c r="BG8" s="621">
        <v>11039</v>
      </c>
      <c r="BH8" s="622"/>
      <c r="BI8" s="622"/>
      <c r="BJ8" s="622"/>
      <c r="BK8" s="622"/>
      <c r="BL8" s="622"/>
      <c r="BM8" s="622"/>
      <c r="BN8" s="623"/>
      <c r="BO8" s="624">
        <v>1.3</v>
      </c>
      <c r="BP8" s="624"/>
      <c r="BQ8" s="624"/>
      <c r="BR8" s="624"/>
      <c r="BS8" s="630" t="s">
        <v>233</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1191410</v>
      </c>
      <c r="CS8" s="622"/>
      <c r="CT8" s="622"/>
      <c r="CU8" s="622"/>
      <c r="CV8" s="622"/>
      <c r="CW8" s="622"/>
      <c r="CX8" s="622"/>
      <c r="CY8" s="623"/>
      <c r="CZ8" s="624">
        <v>20.6</v>
      </c>
      <c r="DA8" s="624"/>
      <c r="DB8" s="624"/>
      <c r="DC8" s="624"/>
      <c r="DD8" s="630">
        <v>8707</v>
      </c>
      <c r="DE8" s="622"/>
      <c r="DF8" s="622"/>
      <c r="DG8" s="622"/>
      <c r="DH8" s="622"/>
      <c r="DI8" s="622"/>
      <c r="DJ8" s="622"/>
      <c r="DK8" s="622"/>
      <c r="DL8" s="622"/>
      <c r="DM8" s="622"/>
      <c r="DN8" s="622"/>
      <c r="DO8" s="622"/>
      <c r="DP8" s="623"/>
      <c r="DQ8" s="630">
        <v>694992</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1802</v>
      </c>
      <c r="S9" s="622"/>
      <c r="T9" s="622"/>
      <c r="U9" s="622"/>
      <c r="V9" s="622"/>
      <c r="W9" s="622"/>
      <c r="X9" s="622"/>
      <c r="Y9" s="623"/>
      <c r="Z9" s="624">
        <v>0</v>
      </c>
      <c r="AA9" s="624"/>
      <c r="AB9" s="624"/>
      <c r="AC9" s="624"/>
      <c r="AD9" s="625">
        <v>1802</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258865</v>
      </c>
      <c r="BH9" s="622"/>
      <c r="BI9" s="622"/>
      <c r="BJ9" s="622"/>
      <c r="BK9" s="622"/>
      <c r="BL9" s="622"/>
      <c r="BM9" s="622"/>
      <c r="BN9" s="623"/>
      <c r="BO9" s="624">
        <v>30.9</v>
      </c>
      <c r="BP9" s="624"/>
      <c r="BQ9" s="624"/>
      <c r="BR9" s="624"/>
      <c r="BS9" s="630" t="s">
        <v>233</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252724</v>
      </c>
      <c r="CS9" s="622"/>
      <c r="CT9" s="622"/>
      <c r="CU9" s="622"/>
      <c r="CV9" s="622"/>
      <c r="CW9" s="622"/>
      <c r="CX9" s="622"/>
      <c r="CY9" s="623"/>
      <c r="CZ9" s="624">
        <v>4.4000000000000004</v>
      </c>
      <c r="DA9" s="624"/>
      <c r="DB9" s="624"/>
      <c r="DC9" s="624"/>
      <c r="DD9" s="630">
        <v>16367</v>
      </c>
      <c r="DE9" s="622"/>
      <c r="DF9" s="622"/>
      <c r="DG9" s="622"/>
      <c r="DH9" s="622"/>
      <c r="DI9" s="622"/>
      <c r="DJ9" s="622"/>
      <c r="DK9" s="622"/>
      <c r="DL9" s="622"/>
      <c r="DM9" s="622"/>
      <c r="DN9" s="622"/>
      <c r="DO9" s="622"/>
      <c r="DP9" s="623"/>
      <c r="DQ9" s="630">
        <v>213319</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124</v>
      </c>
      <c r="S10" s="622"/>
      <c r="T10" s="622"/>
      <c r="U10" s="622"/>
      <c r="V10" s="622"/>
      <c r="W10" s="622"/>
      <c r="X10" s="622"/>
      <c r="Y10" s="623"/>
      <c r="Z10" s="624" t="s">
        <v>233</v>
      </c>
      <c r="AA10" s="624"/>
      <c r="AB10" s="624"/>
      <c r="AC10" s="624"/>
      <c r="AD10" s="625" t="s">
        <v>124</v>
      </c>
      <c r="AE10" s="625"/>
      <c r="AF10" s="625"/>
      <c r="AG10" s="625"/>
      <c r="AH10" s="625"/>
      <c r="AI10" s="625"/>
      <c r="AJ10" s="625"/>
      <c r="AK10" s="625"/>
      <c r="AL10" s="626" t="s">
        <v>233</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17513</v>
      </c>
      <c r="BH10" s="622"/>
      <c r="BI10" s="622"/>
      <c r="BJ10" s="622"/>
      <c r="BK10" s="622"/>
      <c r="BL10" s="622"/>
      <c r="BM10" s="622"/>
      <c r="BN10" s="623"/>
      <c r="BO10" s="624">
        <v>2.1</v>
      </c>
      <c r="BP10" s="624"/>
      <c r="BQ10" s="624"/>
      <c r="BR10" s="624"/>
      <c r="BS10" s="630" t="s">
        <v>233</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t="s">
        <v>124</v>
      </c>
      <c r="CS10" s="622"/>
      <c r="CT10" s="622"/>
      <c r="CU10" s="622"/>
      <c r="CV10" s="622"/>
      <c r="CW10" s="622"/>
      <c r="CX10" s="622"/>
      <c r="CY10" s="623"/>
      <c r="CZ10" s="624" t="s">
        <v>124</v>
      </c>
      <c r="DA10" s="624"/>
      <c r="DB10" s="624"/>
      <c r="DC10" s="624"/>
      <c r="DD10" s="630" t="s">
        <v>233</v>
      </c>
      <c r="DE10" s="622"/>
      <c r="DF10" s="622"/>
      <c r="DG10" s="622"/>
      <c r="DH10" s="622"/>
      <c r="DI10" s="622"/>
      <c r="DJ10" s="622"/>
      <c r="DK10" s="622"/>
      <c r="DL10" s="622"/>
      <c r="DM10" s="622"/>
      <c r="DN10" s="622"/>
      <c r="DO10" s="622"/>
      <c r="DP10" s="623"/>
      <c r="DQ10" s="630" t="s">
        <v>124</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124</v>
      </c>
      <c r="S11" s="622"/>
      <c r="T11" s="622"/>
      <c r="U11" s="622"/>
      <c r="V11" s="622"/>
      <c r="W11" s="622"/>
      <c r="X11" s="622"/>
      <c r="Y11" s="623"/>
      <c r="Z11" s="624" t="s">
        <v>124</v>
      </c>
      <c r="AA11" s="624"/>
      <c r="AB11" s="624"/>
      <c r="AC11" s="624"/>
      <c r="AD11" s="625" t="s">
        <v>124</v>
      </c>
      <c r="AE11" s="625"/>
      <c r="AF11" s="625"/>
      <c r="AG11" s="625"/>
      <c r="AH11" s="625"/>
      <c r="AI11" s="625"/>
      <c r="AJ11" s="625"/>
      <c r="AK11" s="625"/>
      <c r="AL11" s="626" t="s">
        <v>233</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22863</v>
      </c>
      <c r="BH11" s="622"/>
      <c r="BI11" s="622"/>
      <c r="BJ11" s="622"/>
      <c r="BK11" s="622"/>
      <c r="BL11" s="622"/>
      <c r="BM11" s="622"/>
      <c r="BN11" s="623"/>
      <c r="BO11" s="624">
        <v>2.7</v>
      </c>
      <c r="BP11" s="624"/>
      <c r="BQ11" s="624"/>
      <c r="BR11" s="624"/>
      <c r="BS11" s="630">
        <v>4527</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722604</v>
      </c>
      <c r="CS11" s="622"/>
      <c r="CT11" s="622"/>
      <c r="CU11" s="622"/>
      <c r="CV11" s="622"/>
      <c r="CW11" s="622"/>
      <c r="CX11" s="622"/>
      <c r="CY11" s="623"/>
      <c r="CZ11" s="624">
        <v>12.5</v>
      </c>
      <c r="DA11" s="624"/>
      <c r="DB11" s="624"/>
      <c r="DC11" s="624"/>
      <c r="DD11" s="630">
        <v>101836</v>
      </c>
      <c r="DE11" s="622"/>
      <c r="DF11" s="622"/>
      <c r="DG11" s="622"/>
      <c r="DH11" s="622"/>
      <c r="DI11" s="622"/>
      <c r="DJ11" s="622"/>
      <c r="DK11" s="622"/>
      <c r="DL11" s="622"/>
      <c r="DM11" s="622"/>
      <c r="DN11" s="622"/>
      <c r="DO11" s="622"/>
      <c r="DP11" s="623"/>
      <c r="DQ11" s="630">
        <v>229345</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127240</v>
      </c>
      <c r="S12" s="622"/>
      <c r="T12" s="622"/>
      <c r="U12" s="622"/>
      <c r="V12" s="622"/>
      <c r="W12" s="622"/>
      <c r="X12" s="622"/>
      <c r="Y12" s="623"/>
      <c r="Z12" s="624">
        <v>2.2000000000000002</v>
      </c>
      <c r="AA12" s="624"/>
      <c r="AB12" s="624"/>
      <c r="AC12" s="624"/>
      <c r="AD12" s="625">
        <v>127240</v>
      </c>
      <c r="AE12" s="625"/>
      <c r="AF12" s="625"/>
      <c r="AG12" s="625"/>
      <c r="AH12" s="625"/>
      <c r="AI12" s="625"/>
      <c r="AJ12" s="625"/>
      <c r="AK12" s="625"/>
      <c r="AL12" s="626">
        <v>4.2</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441823</v>
      </c>
      <c r="BH12" s="622"/>
      <c r="BI12" s="622"/>
      <c r="BJ12" s="622"/>
      <c r="BK12" s="622"/>
      <c r="BL12" s="622"/>
      <c r="BM12" s="622"/>
      <c r="BN12" s="623"/>
      <c r="BO12" s="624">
        <v>52.7</v>
      </c>
      <c r="BP12" s="624"/>
      <c r="BQ12" s="624"/>
      <c r="BR12" s="624"/>
      <c r="BS12" s="630" t="s">
        <v>233</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72883</v>
      </c>
      <c r="CS12" s="622"/>
      <c r="CT12" s="622"/>
      <c r="CU12" s="622"/>
      <c r="CV12" s="622"/>
      <c r="CW12" s="622"/>
      <c r="CX12" s="622"/>
      <c r="CY12" s="623"/>
      <c r="CZ12" s="624">
        <v>1.3</v>
      </c>
      <c r="DA12" s="624"/>
      <c r="DB12" s="624"/>
      <c r="DC12" s="624"/>
      <c r="DD12" s="630" t="s">
        <v>233</v>
      </c>
      <c r="DE12" s="622"/>
      <c r="DF12" s="622"/>
      <c r="DG12" s="622"/>
      <c r="DH12" s="622"/>
      <c r="DI12" s="622"/>
      <c r="DJ12" s="622"/>
      <c r="DK12" s="622"/>
      <c r="DL12" s="622"/>
      <c r="DM12" s="622"/>
      <c r="DN12" s="622"/>
      <c r="DO12" s="622"/>
      <c r="DP12" s="623"/>
      <c r="DQ12" s="630">
        <v>68499</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11782</v>
      </c>
      <c r="S13" s="622"/>
      <c r="T13" s="622"/>
      <c r="U13" s="622"/>
      <c r="V13" s="622"/>
      <c r="W13" s="622"/>
      <c r="X13" s="622"/>
      <c r="Y13" s="623"/>
      <c r="Z13" s="624">
        <v>0.2</v>
      </c>
      <c r="AA13" s="624"/>
      <c r="AB13" s="624"/>
      <c r="AC13" s="624"/>
      <c r="AD13" s="625">
        <v>11782</v>
      </c>
      <c r="AE13" s="625"/>
      <c r="AF13" s="625"/>
      <c r="AG13" s="625"/>
      <c r="AH13" s="625"/>
      <c r="AI13" s="625"/>
      <c r="AJ13" s="625"/>
      <c r="AK13" s="625"/>
      <c r="AL13" s="626">
        <v>0.4</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441196</v>
      </c>
      <c r="BH13" s="622"/>
      <c r="BI13" s="622"/>
      <c r="BJ13" s="622"/>
      <c r="BK13" s="622"/>
      <c r="BL13" s="622"/>
      <c r="BM13" s="622"/>
      <c r="BN13" s="623"/>
      <c r="BO13" s="624">
        <v>52.6</v>
      </c>
      <c r="BP13" s="624"/>
      <c r="BQ13" s="624"/>
      <c r="BR13" s="624"/>
      <c r="BS13" s="630" t="s">
        <v>233</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670765</v>
      </c>
      <c r="CS13" s="622"/>
      <c r="CT13" s="622"/>
      <c r="CU13" s="622"/>
      <c r="CV13" s="622"/>
      <c r="CW13" s="622"/>
      <c r="CX13" s="622"/>
      <c r="CY13" s="623"/>
      <c r="CZ13" s="624">
        <v>11.6</v>
      </c>
      <c r="DA13" s="624"/>
      <c r="DB13" s="624"/>
      <c r="DC13" s="624"/>
      <c r="DD13" s="630">
        <v>273768</v>
      </c>
      <c r="DE13" s="622"/>
      <c r="DF13" s="622"/>
      <c r="DG13" s="622"/>
      <c r="DH13" s="622"/>
      <c r="DI13" s="622"/>
      <c r="DJ13" s="622"/>
      <c r="DK13" s="622"/>
      <c r="DL13" s="622"/>
      <c r="DM13" s="622"/>
      <c r="DN13" s="622"/>
      <c r="DO13" s="622"/>
      <c r="DP13" s="623"/>
      <c r="DQ13" s="630">
        <v>447432</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124</v>
      </c>
      <c r="S14" s="622"/>
      <c r="T14" s="622"/>
      <c r="U14" s="622"/>
      <c r="V14" s="622"/>
      <c r="W14" s="622"/>
      <c r="X14" s="622"/>
      <c r="Y14" s="623"/>
      <c r="Z14" s="624" t="s">
        <v>124</v>
      </c>
      <c r="AA14" s="624"/>
      <c r="AB14" s="624"/>
      <c r="AC14" s="624"/>
      <c r="AD14" s="625" t="s">
        <v>124</v>
      </c>
      <c r="AE14" s="625"/>
      <c r="AF14" s="625"/>
      <c r="AG14" s="625"/>
      <c r="AH14" s="625"/>
      <c r="AI14" s="625"/>
      <c r="AJ14" s="625"/>
      <c r="AK14" s="625"/>
      <c r="AL14" s="626" t="s">
        <v>124</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22166</v>
      </c>
      <c r="BH14" s="622"/>
      <c r="BI14" s="622"/>
      <c r="BJ14" s="622"/>
      <c r="BK14" s="622"/>
      <c r="BL14" s="622"/>
      <c r="BM14" s="622"/>
      <c r="BN14" s="623"/>
      <c r="BO14" s="624">
        <v>2.6</v>
      </c>
      <c r="BP14" s="624"/>
      <c r="BQ14" s="624"/>
      <c r="BR14" s="624"/>
      <c r="BS14" s="630" t="s">
        <v>124</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196841</v>
      </c>
      <c r="CS14" s="622"/>
      <c r="CT14" s="622"/>
      <c r="CU14" s="622"/>
      <c r="CV14" s="622"/>
      <c r="CW14" s="622"/>
      <c r="CX14" s="622"/>
      <c r="CY14" s="623"/>
      <c r="CZ14" s="624">
        <v>3.4</v>
      </c>
      <c r="DA14" s="624"/>
      <c r="DB14" s="624"/>
      <c r="DC14" s="624"/>
      <c r="DD14" s="630">
        <v>17852</v>
      </c>
      <c r="DE14" s="622"/>
      <c r="DF14" s="622"/>
      <c r="DG14" s="622"/>
      <c r="DH14" s="622"/>
      <c r="DI14" s="622"/>
      <c r="DJ14" s="622"/>
      <c r="DK14" s="622"/>
      <c r="DL14" s="622"/>
      <c r="DM14" s="622"/>
      <c r="DN14" s="622"/>
      <c r="DO14" s="622"/>
      <c r="DP14" s="623"/>
      <c r="DQ14" s="630">
        <v>177056</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19861</v>
      </c>
      <c r="S15" s="622"/>
      <c r="T15" s="622"/>
      <c r="U15" s="622"/>
      <c r="V15" s="622"/>
      <c r="W15" s="622"/>
      <c r="X15" s="622"/>
      <c r="Y15" s="623"/>
      <c r="Z15" s="624">
        <v>0.3</v>
      </c>
      <c r="AA15" s="624"/>
      <c r="AB15" s="624"/>
      <c r="AC15" s="624"/>
      <c r="AD15" s="625">
        <v>19861</v>
      </c>
      <c r="AE15" s="625"/>
      <c r="AF15" s="625"/>
      <c r="AG15" s="625"/>
      <c r="AH15" s="625"/>
      <c r="AI15" s="625"/>
      <c r="AJ15" s="625"/>
      <c r="AK15" s="625"/>
      <c r="AL15" s="626">
        <v>0.7</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34851</v>
      </c>
      <c r="BH15" s="622"/>
      <c r="BI15" s="622"/>
      <c r="BJ15" s="622"/>
      <c r="BK15" s="622"/>
      <c r="BL15" s="622"/>
      <c r="BM15" s="622"/>
      <c r="BN15" s="623"/>
      <c r="BO15" s="624">
        <v>4.2</v>
      </c>
      <c r="BP15" s="624"/>
      <c r="BQ15" s="624"/>
      <c r="BR15" s="624"/>
      <c r="BS15" s="630" t="s">
        <v>124</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1113752</v>
      </c>
      <c r="CS15" s="622"/>
      <c r="CT15" s="622"/>
      <c r="CU15" s="622"/>
      <c r="CV15" s="622"/>
      <c r="CW15" s="622"/>
      <c r="CX15" s="622"/>
      <c r="CY15" s="623"/>
      <c r="CZ15" s="624">
        <v>19.2</v>
      </c>
      <c r="DA15" s="624"/>
      <c r="DB15" s="624"/>
      <c r="DC15" s="624"/>
      <c r="DD15" s="630">
        <v>615838</v>
      </c>
      <c r="DE15" s="622"/>
      <c r="DF15" s="622"/>
      <c r="DG15" s="622"/>
      <c r="DH15" s="622"/>
      <c r="DI15" s="622"/>
      <c r="DJ15" s="622"/>
      <c r="DK15" s="622"/>
      <c r="DL15" s="622"/>
      <c r="DM15" s="622"/>
      <c r="DN15" s="622"/>
      <c r="DO15" s="622"/>
      <c r="DP15" s="623"/>
      <c r="DQ15" s="630">
        <v>417265</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124</v>
      </c>
      <c r="S16" s="622"/>
      <c r="T16" s="622"/>
      <c r="U16" s="622"/>
      <c r="V16" s="622"/>
      <c r="W16" s="622"/>
      <c r="X16" s="622"/>
      <c r="Y16" s="623"/>
      <c r="Z16" s="624" t="s">
        <v>233</v>
      </c>
      <c r="AA16" s="624"/>
      <c r="AB16" s="624"/>
      <c r="AC16" s="624"/>
      <c r="AD16" s="625" t="s">
        <v>124</v>
      </c>
      <c r="AE16" s="625"/>
      <c r="AF16" s="625"/>
      <c r="AG16" s="625"/>
      <c r="AH16" s="625"/>
      <c r="AI16" s="625"/>
      <c r="AJ16" s="625"/>
      <c r="AK16" s="625"/>
      <c r="AL16" s="626" t="s">
        <v>124</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233</v>
      </c>
      <c r="BH16" s="622"/>
      <c r="BI16" s="622"/>
      <c r="BJ16" s="622"/>
      <c r="BK16" s="622"/>
      <c r="BL16" s="622"/>
      <c r="BM16" s="622"/>
      <c r="BN16" s="623"/>
      <c r="BO16" s="624" t="s">
        <v>124</v>
      </c>
      <c r="BP16" s="624"/>
      <c r="BQ16" s="624"/>
      <c r="BR16" s="624"/>
      <c r="BS16" s="630" t="s">
        <v>124</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t="s">
        <v>124</v>
      </c>
      <c r="CS16" s="622"/>
      <c r="CT16" s="622"/>
      <c r="CU16" s="622"/>
      <c r="CV16" s="622"/>
      <c r="CW16" s="622"/>
      <c r="CX16" s="622"/>
      <c r="CY16" s="623"/>
      <c r="CZ16" s="624" t="s">
        <v>233</v>
      </c>
      <c r="DA16" s="624"/>
      <c r="DB16" s="624"/>
      <c r="DC16" s="624"/>
      <c r="DD16" s="630" t="s">
        <v>124</v>
      </c>
      <c r="DE16" s="622"/>
      <c r="DF16" s="622"/>
      <c r="DG16" s="622"/>
      <c r="DH16" s="622"/>
      <c r="DI16" s="622"/>
      <c r="DJ16" s="622"/>
      <c r="DK16" s="622"/>
      <c r="DL16" s="622"/>
      <c r="DM16" s="622"/>
      <c r="DN16" s="622"/>
      <c r="DO16" s="622"/>
      <c r="DP16" s="623"/>
      <c r="DQ16" s="630" t="s">
        <v>233</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3148</v>
      </c>
      <c r="S17" s="622"/>
      <c r="T17" s="622"/>
      <c r="U17" s="622"/>
      <c r="V17" s="622"/>
      <c r="W17" s="622"/>
      <c r="X17" s="622"/>
      <c r="Y17" s="623"/>
      <c r="Z17" s="624">
        <v>0.1</v>
      </c>
      <c r="AA17" s="624"/>
      <c r="AB17" s="624"/>
      <c r="AC17" s="624"/>
      <c r="AD17" s="625">
        <v>3148</v>
      </c>
      <c r="AE17" s="625"/>
      <c r="AF17" s="625"/>
      <c r="AG17" s="625"/>
      <c r="AH17" s="625"/>
      <c r="AI17" s="625"/>
      <c r="AJ17" s="625"/>
      <c r="AK17" s="625"/>
      <c r="AL17" s="626">
        <v>0.1</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124</v>
      </c>
      <c r="BH17" s="622"/>
      <c r="BI17" s="622"/>
      <c r="BJ17" s="622"/>
      <c r="BK17" s="622"/>
      <c r="BL17" s="622"/>
      <c r="BM17" s="622"/>
      <c r="BN17" s="623"/>
      <c r="BO17" s="624" t="s">
        <v>124</v>
      </c>
      <c r="BP17" s="624"/>
      <c r="BQ17" s="624"/>
      <c r="BR17" s="624"/>
      <c r="BS17" s="630" t="s">
        <v>233</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630121</v>
      </c>
      <c r="CS17" s="622"/>
      <c r="CT17" s="622"/>
      <c r="CU17" s="622"/>
      <c r="CV17" s="622"/>
      <c r="CW17" s="622"/>
      <c r="CX17" s="622"/>
      <c r="CY17" s="623"/>
      <c r="CZ17" s="624">
        <v>10.9</v>
      </c>
      <c r="DA17" s="624"/>
      <c r="DB17" s="624"/>
      <c r="DC17" s="624"/>
      <c r="DD17" s="630" t="s">
        <v>233</v>
      </c>
      <c r="DE17" s="622"/>
      <c r="DF17" s="622"/>
      <c r="DG17" s="622"/>
      <c r="DH17" s="622"/>
      <c r="DI17" s="622"/>
      <c r="DJ17" s="622"/>
      <c r="DK17" s="622"/>
      <c r="DL17" s="622"/>
      <c r="DM17" s="622"/>
      <c r="DN17" s="622"/>
      <c r="DO17" s="622"/>
      <c r="DP17" s="623"/>
      <c r="DQ17" s="630">
        <v>577225</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2116409</v>
      </c>
      <c r="S18" s="622"/>
      <c r="T18" s="622"/>
      <c r="U18" s="622"/>
      <c r="V18" s="622"/>
      <c r="W18" s="622"/>
      <c r="X18" s="622"/>
      <c r="Y18" s="623"/>
      <c r="Z18" s="624">
        <v>36</v>
      </c>
      <c r="AA18" s="624"/>
      <c r="AB18" s="624"/>
      <c r="AC18" s="624"/>
      <c r="AD18" s="625">
        <v>1935467</v>
      </c>
      <c r="AE18" s="625"/>
      <c r="AF18" s="625"/>
      <c r="AG18" s="625"/>
      <c r="AH18" s="625"/>
      <c r="AI18" s="625"/>
      <c r="AJ18" s="625"/>
      <c r="AK18" s="625"/>
      <c r="AL18" s="626">
        <v>64.5</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124</v>
      </c>
      <c r="BH18" s="622"/>
      <c r="BI18" s="622"/>
      <c r="BJ18" s="622"/>
      <c r="BK18" s="622"/>
      <c r="BL18" s="622"/>
      <c r="BM18" s="622"/>
      <c r="BN18" s="623"/>
      <c r="BO18" s="624" t="s">
        <v>124</v>
      </c>
      <c r="BP18" s="624"/>
      <c r="BQ18" s="624"/>
      <c r="BR18" s="624"/>
      <c r="BS18" s="630" t="s">
        <v>124</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124</v>
      </c>
      <c r="CS18" s="622"/>
      <c r="CT18" s="622"/>
      <c r="CU18" s="622"/>
      <c r="CV18" s="622"/>
      <c r="CW18" s="622"/>
      <c r="CX18" s="622"/>
      <c r="CY18" s="623"/>
      <c r="CZ18" s="624" t="s">
        <v>124</v>
      </c>
      <c r="DA18" s="624"/>
      <c r="DB18" s="624"/>
      <c r="DC18" s="624"/>
      <c r="DD18" s="630" t="s">
        <v>124</v>
      </c>
      <c r="DE18" s="622"/>
      <c r="DF18" s="622"/>
      <c r="DG18" s="622"/>
      <c r="DH18" s="622"/>
      <c r="DI18" s="622"/>
      <c r="DJ18" s="622"/>
      <c r="DK18" s="622"/>
      <c r="DL18" s="622"/>
      <c r="DM18" s="622"/>
      <c r="DN18" s="622"/>
      <c r="DO18" s="622"/>
      <c r="DP18" s="623"/>
      <c r="DQ18" s="630" t="s">
        <v>233</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1935467</v>
      </c>
      <c r="S19" s="622"/>
      <c r="T19" s="622"/>
      <c r="U19" s="622"/>
      <c r="V19" s="622"/>
      <c r="W19" s="622"/>
      <c r="X19" s="622"/>
      <c r="Y19" s="623"/>
      <c r="Z19" s="624">
        <v>32.9</v>
      </c>
      <c r="AA19" s="624"/>
      <c r="AB19" s="624"/>
      <c r="AC19" s="624"/>
      <c r="AD19" s="625">
        <v>1935467</v>
      </c>
      <c r="AE19" s="625"/>
      <c r="AF19" s="625"/>
      <c r="AG19" s="625"/>
      <c r="AH19" s="625"/>
      <c r="AI19" s="625"/>
      <c r="AJ19" s="625"/>
      <c r="AK19" s="625"/>
      <c r="AL19" s="626">
        <v>64.5</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29067</v>
      </c>
      <c r="BH19" s="622"/>
      <c r="BI19" s="622"/>
      <c r="BJ19" s="622"/>
      <c r="BK19" s="622"/>
      <c r="BL19" s="622"/>
      <c r="BM19" s="622"/>
      <c r="BN19" s="623"/>
      <c r="BO19" s="624">
        <v>3.5</v>
      </c>
      <c r="BP19" s="624"/>
      <c r="BQ19" s="624"/>
      <c r="BR19" s="624"/>
      <c r="BS19" s="630" t="s">
        <v>124</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233</v>
      </c>
      <c r="CS19" s="622"/>
      <c r="CT19" s="622"/>
      <c r="CU19" s="622"/>
      <c r="CV19" s="622"/>
      <c r="CW19" s="622"/>
      <c r="CX19" s="622"/>
      <c r="CY19" s="623"/>
      <c r="CZ19" s="624" t="s">
        <v>233</v>
      </c>
      <c r="DA19" s="624"/>
      <c r="DB19" s="624"/>
      <c r="DC19" s="624"/>
      <c r="DD19" s="630" t="s">
        <v>124</v>
      </c>
      <c r="DE19" s="622"/>
      <c r="DF19" s="622"/>
      <c r="DG19" s="622"/>
      <c r="DH19" s="622"/>
      <c r="DI19" s="622"/>
      <c r="DJ19" s="622"/>
      <c r="DK19" s="622"/>
      <c r="DL19" s="622"/>
      <c r="DM19" s="622"/>
      <c r="DN19" s="622"/>
      <c r="DO19" s="622"/>
      <c r="DP19" s="623"/>
      <c r="DQ19" s="630" t="s">
        <v>233</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180942</v>
      </c>
      <c r="S20" s="622"/>
      <c r="T20" s="622"/>
      <c r="U20" s="622"/>
      <c r="V20" s="622"/>
      <c r="W20" s="622"/>
      <c r="X20" s="622"/>
      <c r="Y20" s="623"/>
      <c r="Z20" s="624">
        <v>3.1</v>
      </c>
      <c r="AA20" s="624"/>
      <c r="AB20" s="624"/>
      <c r="AC20" s="624"/>
      <c r="AD20" s="625" t="s">
        <v>124</v>
      </c>
      <c r="AE20" s="625"/>
      <c r="AF20" s="625"/>
      <c r="AG20" s="625"/>
      <c r="AH20" s="625"/>
      <c r="AI20" s="625"/>
      <c r="AJ20" s="625"/>
      <c r="AK20" s="625"/>
      <c r="AL20" s="626" t="s">
        <v>124</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29067</v>
      </c>
      <c r="BH20" s="622"/>
      <c r="BI20" s="622"/>
      <c r="BJ20" s="622"/>
      <c r="BK20" s="622"/>
      <c r="BL20" s="622"/>
      <c r="BM20" s="622"/>
      <c r="BN20" s="623"/>
      <c r="BO20" s="624">
        <v>3.5</v>
      </c>
      <c r="BP20" s="624"/>
      <c r="BQ20" s="624"/>
      <c r="BR20" s="624"/>
      <c r="BS20" s="630" t="s">
        <v>124</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5791837</v>
      </c>
      <c r="CS20" s="622"/>
      <c r="CT20" s="622"/>
      <c r="CU20" s="622"/>
      <c r="CV20" s="622"/>
      <c r="CW20" s="622"/>
      <c r="CX20" s="622"/>
      <c r="CY20" s="623"/>
      <c r="CZ20" s="624">
        <v>100</v>
      </c>
      <c r="DA20" s="624"/>
      <c r="DB20" s="624"/>
      <c r="DC20" s="624"/>
      <c r="DD20" s="630">
        <v>1069535</v>
      </c>
      <c r="DE20" s="622"/>
      <c r="DF20" s="622"/>
      <c r="DG20" s="622"/>
      <c r="DH20" s="622"/>
      <c r="DI20" s="622"/>
      <c r="DJ20" s="622"/>
      <c r="DK20" s="622"/>
      <c r="DL20" s="622"/>
      <c r="DM20" s="622"/>
      <c r="DN20" s="622"/>
      <c r="DO20" s="622"/>
      <c r="DP20" s="623"/>
      <c r="DQ20" s="630">
        <v>3495489</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233</v>
      </c>
      <c r="S21" s="622"/>
      <c r="T21" s="622"/>
      <c r="U21" s="622"/>
      <c r="V21" s="622"/>
      <c r="W21" s="622"/>
      <c r="X21" s="622"/>
      <c r="Y21" s="623"/>
      <c r="Z21" s="624" t="s">
        <v>124</v>
      </c>
      <c r="AA21" s="624"/>
      <c r="AB21" s="624"/>
      <c r="AC21" s="624"/>
      <c r="AD21" s="625" t="s">
        <v>124</v>
      </c>
      <c r="AE21" s="625"/>
      <c r="AF21" s="625"/>
      <c r="AG21" s="625"/>
      <c r="AH21" s="625"/>
      <c r="AI21" s="625"/>
      <c r="AJ21" s="625"/>
      <c r="AK21" s="625"/>
      <c r="AL21" s="626" t="s">
        <v>124</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t="s">
        <v>124</v>
      </c>
      <c r="BH21" s="622"/>
      <c r="BI21" s="622"/>
      <c r="BJ21" s="622"/>
      <c r="BK21" s="622"/>
      <c r="BL21" s="622"/>
      <c r="BM21" s="622"/>
      <c r="BN21" s="623"/>
      <c r="BO21" s="624" t="s">
        <v>233</v>
      </c>
      <c r="BP21" s="624"/>
      <c r="BQ21" s="624"/>
      <c r="BR21" s="624"/>
      <c r="BS21" s="630" t="s">
        <v>124</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x14ac:dyDescent="0.15">
      <c r="B22" s="618" t="s">
        <v>273</v>
      </c>
      <c r="C22" s="619"/>
      <c r="D22" s="619"/>
      <c r="E22" s="619"/>
      <c r="F22" s="619"/>
      <c r="G22" s="619"/>
      <c r="H22" s="619"/>
      <c r="I22" s="619"/>
      <c r="J22" s="619"/>
      <c r="K22" s="619"/>
      <c r="L22" s="619"/>
      <c r="M22" s="619"/>
      <c r="N22" s="619"/>
      <c r="O22" s="619"/>
      <c r="P22" s="619"/>
      <c r="Q22" s="620"/>
      <c r="R22" s="621">
        <v>3201971</v>
      </c>
      <c r="S22" s="622"/>
      <c r="T22" s="622"/>
      <c r="U22" s="622"/>
      <c r="V22" s="622"/>
      <c r="W22" s="622"/>
      <c r="X22" s="622"/>
      <c r="Y22" s="623"/>
      <c r="Z22" s="624">
        <v>54.4</v>
      </c>
      <c r="AA22" s="624"/>
      <c r="AB22" s="624"/>
      <c r="AC22" s="624"/>
      <c r="AD22" s="625">
        <v>2991962</v>
      </c>
      <c r="AE22" s="625"/>
      <c r="AF22" s="625"/>
      <c r="AG22" s="625"/>
      <c r="AH22" s="625"/>
      <c r="AI22" s="625"/>
      <c r="AJ22" s="625"/>
      <c r="AK22" s="625"/>
      <c r="AL22" s="626">
        <v>99.8</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124</v>
      </c>
      <c r="BH22" s="622"/>
      <c r="BI22" s="622"/>
      <c r="BJ22" s="622"/>
      <c r="BK22" s="622"/>
      <c r="BL22" s="622"/>
      <c r="BM22" s="622"/>
      <c r="BN22" s="623"/>
      <c r="BO22" s="624" t="s">
        <v>124</v>
      </c>
      <c r="BP22" s="624"/>
      <c r="BQ22" s="624"/>
      <c r="BR22" s="624"/>
      <c r="BS22" s="630" t="s">
        <v>124</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276</v>
      </c>
      <c r="C23" s="619"/>
      <c r="D23" s="619"/>
      <c r="E23" s="619"/>
      <c r="F23" s="619"/>
      <c r="G23" s="619"/>
      <c r="H23" s="619"/>
      <c r="I23" s="619"/>
      <c r="J23" s="619"/>
      <c r="K23" s="619"/>
      <c r="L23" s="619"/>
      <c r="M23" s="619"/>
      <c r="N23" s="619"/>
      <c r="O23" s="619"/>
      <c r="P23" s="619"/>
      <c r="Q23" s="620"/>
      <c r="R23" s="621">
        <v>770</v>
      </c>
      <c r="S23" s="622"/>
      <c r="T23" s="622"/>
      <c r="U23" s="622"/>
      <c r="V23" s="622"/>
      <c r="W23" s="622"/>
      <c r="X23" s="622"/>
      <c r="Y23" s="623"/>
      <c r="Z23" s="624">
        <v>0</v>
      </c>
      <c r="AA23" s="624"/>
      <c r="AB23" s="624"/>
      <c r="AC23" s="624"/>
      <c r="AD23" s="625">
        <v>770</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v>29067</v>
      </c>
      <c r="BH23" s="622"/>
      <c r="BI23" s="622"/>
      <c r="BJ23" s="622"/>
      <c r="BK23" s="622"/>
      <c r="BL23" s="622"/>
      <c r="BM23" s="622"/>
      <c r="BN23" s="623"/>
      <c r="BO23" s="624">
        <v>3.5</v>
      </c>
      <c r="BP23" s="624"/>
      <c r="BQ23" s="624"/>
      <c r="BR23" s="624"/>
      <c r="BS23" s="630" t="s">
        <v>124</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3" t="s">
        <v>281</v>
      </c>
      <c r="DM23" s="654"/>
      <c r="DN23" s="654"/>
      <c r="DO23" s="654"/>
      <c r="DP23" s="654"/>
      <c r="DQ23" s="654"/>
      <c r="DR23" s="654"/>
      <c r="DS23" s="654"/>
      <c r="DT23" s="654"/>
      <c r="DU23" s="654"/>
      <c r="DV23" s="655"/>
      <c r="DW23" s="603" t="s">
        <v>282</v>
      </c>
      <c r="DX23" s="604"/>
      <c r="DY23" s="604"/>
      <c r="DZ23" s="604"/>
      <c r="EA23" s="604"/>
      <c r="EB23" s="604"/>
      <c r="EC23" s="605"/>
    </row>
    <row r="24" spans="2:133" ht="11.25" customHeight="1" x14ac:dyDescent="0.15">
      <c r="B24" s="618" t="s">
        <v>283</v>
      </c>
      <c r="C24" s="619"/>
      <c r="D24" s="619"/>
      <c r="E24" s="619"/>
      <c r="F24" s="619"/>
      <c r="G24" s="619"/>
      <c r="H24" s="619"/>
      <c r="I24" s="619"/>
      <c r="J24" s="619"/>
      <c r="K24" s="619"/>
      <c r="L24" s="619"/>
      <c r="M24" s="619"/>
      <c r="N24" s="619"/>
      <c r="O24" s="619"/>
      <c r="P24" s="619"/>
      <c r="Q24" s="620"/>
      <c r="R24" s="621">
        <v>420</v>
      </c>
      <c r="S24" s="622"/>
      <c r="T24" s="622"/>
      <c r="U24" s="622"/>
      <c r="V24" s="622"/>
      <c r="W24" s="622"/>
      <c r="X24" s="622"/>
      <c r="Y24" s="623"/>
      <c r="Z24" s="624">
        <v>0</v>
      </c>
      <c r="AA24" s="624"/>
      <c r="AB24" s="624"/>
      <c r="AC24" s="624"/>
      <c r="AD24" s="625">
        <v>420</v>
      </c>
      <c r="AE24" s="625"/>
      <c r="AF24" s="625"/>
      <c r="AG24" s="625"/>
      <c r="AH24" s="625"/>
      <c r="AI24" s="625"/>
      <c r="AJ24" s="625"/>
      <c r="AK24" s="625"/>
      <c r="AL24" s="626">
        <v>0</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124</v>
      </c>
      <c r="BH24" s="622"/>
      <c r="BI24" s="622"/>
      <c r="BJ24" s="622"/>
      <c r="BK24" s="622"/>
      <c r="BL24" s="622"/>
      <c r="BM24" s="622"/>
      <c r="BN24" s="623"/>
      <c r="BO24" s="624" t="s">
        <v>124</v>
      </c>
      <c r="BP24" s="624"/>
      <c r="BQ24" s="624"/>
      <c r="BR24" s="624"/>
      <c r="BS24" s="630" t="s">
        <v>233</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1853029</v>
      </c>
      <c r="CS24" s="611"/>
      <c r="CT24" s="611"/>
      <c r="CU24" s="611"/>
      <c r="CV24" s="611"/>
      <c r="CW24" s="611"/>
      <c r="CX24" s="611"/>
      <c r="CY24" s="612"/>
      <c r="CZ24" s="615">
        <v>32</v>
      </c>
      <c r="DA24" s="616"/>
      <c r="DB24" s="616"/>
      <c r="DC24" s="635"/>
      <c r="DD24" s="656">
        <v>1415603</v>
      </c>
      <c r="DE24" s="611"/>
      <c r="DF24" s="611"/>
      <c r="DG24" s="611"/>
      <c r="DH24" s="611"/>
      <c r="DI24" s="611"/>
      <c r="DJ24" s="611"/>
      <c r="DK24" s="612"/>
      <c r="DL24" s="656">
        <v>1394416</v>
      </c>
      <c r="DM24" s="611"/>
      <c r="DN24" s="611"/>
      <c r="DO24" s="611"/>
      <c r="DP24" s="611"/>
      <c r="DQ24" s="611"/>
      <c r="DR24" s="611"/>
      <c r="DS24" s="611"/>
      <c r="DT24" s="611"/>
      <c r="DU24" s="611"/>
      <c r="DV24" s="612"/>
      <c r="DW24" s="615">
        <v>44.4</v>
      </c>
      <c r="DX24" s="616"/>
      <c r="DY24" s="616"/>
      <c r="DZ24" s="616"/>
      <c r="EA24" s="616"/>
      <c r="EB24" s="616"/>
      <c r="EC24" s="617"/>
    </row>
    <row r="25" spans="2:133" ht="11.25" customHeight="1" x14ac:dyDescent="0.15">
      <c r="B25" s="618" t="s">
        <v>286</v>
      </c>
      <c r="C25" s="619"/>
      <c r="D25" s="619"/>
      <c r="E25" s="619"/>
      <c r="F25" s="619"/>
      <c r="G25" s="619"/>
      <c r="H25" s="619"/>
      <c r="I25" s="619"/>
      <c r="J25" s="619"/>
      <c r="K25" s="619"/>
      <c r="L25" s="619"/>
      <c r="M25" s="619"/>
      <c r="N25" s="619"/>
      <c r="O25" s="619"/>
      <c r="P25" s="619"/>
      <c r="Q25" s="620"/>
      <c r="R25" s="621">
        <v>107063</v>
      </c>
      <c r="S25" s="622"/>
      <c r="T25" s="622"/>
      <c r="U25" s="622"/>
      <c r="V25" s="622"/>
      <c r="W25" s="622"/>
      <c r="X25" s="622"/>
      <c r="Y25" s="623"/>
      <c r="Z25" s="624">
        <v>1.8</v>
      </c>
      <c r="AA25" s="624"/>
      <c r="AB25" s="624"/>
      <c r="AC25" s="624"/>
      <c r="AD25" s="625" t="s">
        <v>233</v>
      </c>
      <c r="AE25" s="625"/>
      <c r="AF25" s="625"/>
      <c r="AG25" s="625"/>
      <c r="AH25" s="625"/>
      <c r="AI25" s="625"/>
      <c r="AJ25" s="625"/>
      <c r="AK25" s="625"/>
      <c r="AL25" s="626" t="s">
        <v>124</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233</v>
      </c>
      <c r="BH25" s="622"/>
      <c r="BI25" s="622"/>
      <c r="BJ25" s="622"/>
      <c r="BK25" s="622"/>
      <c r="BL25" s="622"/>
      <c r="BM25" s="622"/>
      <c r="BN25" s="623"/>
      <c r="BO25" s="624" t="s">
        <v>124</v>
      </c>
      <c r="BP25" s="624"/>
      <c r="BQ25" s="624"/>
      <c r="BR25" s="624"/>
      <c r="BS25" s="630" t="s">
        <v>124</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733320</v>
      </c>
      <c r="CS25" s="645"/>
      <c r="CT25" s="645"/>
      <c r="CU25" s="645"/>
      <c r="CV25" s="645"/>
      <c r="CW25" s="645"/>
      <c r="CX25" s="645"/>
      <c r="CY25" s="646"/>
      <c r="CZ25" s="626">
        <v>12.7</v>
      </c>
      <c r="DA25" s="657"/>
      <c r="DB25" s="657"/>
      <c r="DC25" s="659"/>
      <c r="DD25" s="630">
        <v>702133</v>
      </c>
      <c r="DE25" s="645"/>
      <c r="DF25" s="645"/>
      <c r="DG25" s="645"/>
      <c r="DH25" s="645"/>
      <c r="DI25" s="645"/>
      <c r="DJ25" s="645"/>
      <c r="DK25" s="646"/>
      <c r="DL25" s="630">
        <v>691827</v>
      </c>
      <c r="DM25" s="645"/>
      <c r="DN25" s="645"/>
      <c r="DO25" s="645"/>
      <c r="DP25" s="645"/>
      <c r="DQ25" s="645"/>
      <c r="DR25" s="645"/>
      <c r="DS25" s="645"/>
      <c r="DT25" s="645"/>
      <c r="DU25" s="645"/>
      <c r="DV25" s="646"/>
      <c r="DW25" s="626">
        <v>22</v>
      </c>
      <c r="DX25" s="657"/>
      <c r="DY25" s="657"/>
      <c r="DZ25" s="657"/>
      <c r="EA25" s="657"/>
      <c r="EB25" s="657"/>
      <c r="EC25" s="658"/>
    </row>
    <row r="26" spans="2:133" ht="11.25" customHeight="1" x14ac:dyDescent="0.15">
      <c r="B26" s="618" t="s">
        <v>289</v>
      </c>
      <c r="C26" s="619"/>
      <c r="D26" s="619"/>
      <c r="E26" s="619"/>
      <c r="F26" s="619"/>
      <c r="G26" s="619"/>
      <c r="H26" s="619"/>
      <c r="I26" s="619"/>
      <c r="J26" s="619"/>
      <c r="K26" s="619"/>
      <c r="L26" s="619"/>
      <c r="M26" s="619"/>
      <c r="N26" s="619"/>
      <c r="O26" s="619"/>
      <c r="P26" s="619"/>
      <c r="Q26" s="620"/>
      <c r="R26" s="621">
        <v>16356</v>
      </c>
      <c r="S26" s="622"/>
      <c r="T26" s="622"/>
      <c r="U26" s="622"/>
      <c r="V26" s="622"/>
      <c r="W26" s="622"/>
      <c r="X26" s="622"/>
      <c r="Y26" s="623"/>
      <c r="Z26" s="624">
        <v>0.3</v>
      </c>
      <c r="AA26" s="624"/>
      <c r="AB26" s="624"/>
      <c r="AC26" s="624"/>
      <c r="AD26" s="625" t="s">
        <v>124</v>
      </c>
      <c r="AE26" s="625"/>
      <c r="AF26" s="625"/>
      <c r="AG26" s="625"/>
      <c r="AH26" s="625"/>
      <c r="AI26" s="625"/>
      <c r="AJ26" s="625"/>
      <c r="AK26" s="625"/>
      <c r="AL26" s="626" t="s">
        <v>124</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233</v>
      </c>
      <c r="BH26" s="622"/>
      <c r="BI26" s="622"/>
      <c r="BJ26" s="622"/>
      <c r="BK26" s="622"/>
      <c r="BL26" s="622"/>
      <c r="BM26" s="622"/>
      <c r="BN26" s="623"/>
      <c r="BO26" s="624" t="s">
        <v>233</v>
      </c>
      <c r="BP26" s="624"/>
      <c r="BQ26" s="624"/>
      <c r="BR26" s="624"/>
      <c r="BS26" s="630" t="s">
        <v>124</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474235</v>
      </c>
      <c r="CS26" s="622"/>
      <c r="CT26" s="622"/>
      <c r="CU26" s="622"/>
      <c r="CV26" s="622"/>
      <c r="CW26" s="622"/>
      <c r="CX26" s="622"/>
      <c r="CY26" s="623"/>
      <c r="CZ26" s="626">
        <v>8.1999999999999993</v>
      </c>
      <c r="DA26" s="657"/>
      <c r="DB26" s="657"/>
      <c r="DC26" s="659"/>
      <c r="DD26" s="630">
        <v>445371</v>
      </c>
      <c r="DE26" s="622"/>
      <c r="DF26" s="622"/>
      <c r="DG26" s="622"/>
      <c r="DH26" s="622"/>
      <c r="DI26" s="622"/>
      <c r="DJ26" s="622"/>
      <c r="DK26" s="623"/>
      <c r="DL26" s="630" t="s">
        <v>233</v>
      </c>
      <c r="DM26" s="622"/>
      <c r="DN26" s="622"/>
      <c r="DO26" s="622"/>
      <c r="DP26" s="622"/>
      <c r="DQ26" s="622"/>
      <c r="DR26" s="622"/>
      <c r="DS26" s="622"/>
      <c r="DT26" s="622"/>
      <c r="DU26" s="622"/>
      <c r="DV26" s="623"/>
      <c r="DW26" s="626" t="s">
        <v>124</v>
      </c>
      <c r="DX26" s="657"/>
      <c r="DY26" s="657"/>
      <c r="DZ26" s="657"/>
      <c r="EA26" s="657"/>
      <c r="EB26" s="657"/>
      <c r="EC26" s="658"/>
    </row>
    <row r="27" spans="2:133" ht="11.25" customHeight="1" x14ac:dyDescent="0.15">
      <c r="B27" s="618" t="s">
        <v>292</v>
      </c>
      <c r="C27" s="619"/>
      <c r="D27" s="619"/>
      <c r="E27" s="619"/>
      <c r="F27" s="619"/>
      <c r="G27" s="619"/>
      <c r="H27" s="619"/>
      <c r="I27" s="619"/>
      <c r="J27" s="619"/>
      <c r="K27" s="619"/>
      <c r="L27" s="619"/>
      <c r="M27" s="619"/>
      <c r="N27" s="619"/>
      <c r="O27" s="619"/>
      <c r="P27" s="619"/>
      <c r="Q27" s="620"/>
      <c r="R27" s="621">
        <v>880763</v>
      </c>
      <c r="S27" s="622"/>
      <c r="T27" s="622"/>
      <c r="U27" s="622"/>
      <c r="V27" s="622"/>
      <c r="W27" s="622"/>
      <c r="X27" s="622"/>
      <c r="Y27" s="623"/>
      <c r="Z27" s="624">
        <v>15</v>
      </c>
      <c r="AA27" s="624"/>
      <c r="AB27" s="624"/>
      <c r="AC27" s="624"/>
      <c r="AD27" s="625" t="s">
        <v>124</v>
      </c>
      <c r="AE27" s="625"/>
      <c r="AF27" s="625"/>
      <c r="AG27" s="625"/>
      <c r="AH27" s="625"/>
      <c r="AI27" s="625"/>
      <c r="AJ27" s="625"/>
      <c r="AK27" s="625"/>
      <c r="AL27" s="626" t="s">
        <v>124</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838187</v>
      </c>
      <c r="BH27" s="622"/>
      <c r="BI27" s="622"/>
      <c r="BJ27" s="622"/>
      <c r="BK27" s="622"/>
      <c r="BL27" s="622"/>
      <c r="BM27" s="622"/>
      <c r="BN27" s="623"/>
      <c r="BO27" s="624">
        <v>100</v>
      </c>
      <c r="BP27" s="624"/>
      <c r="BQ27" s="624"/>
      <c r="BR27" s="624"/>
      <c r="BS27" s="630">
        <v>4527</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489588</v>
      </c>
      <c r="CS27" s="645"/>
      <c r="CT27" s="645"/>
      <c r="CU27" s="645"/>
      <c r="CV27" s="645"/>
      <c r="CW27" s="645"/>
      <c r="CX27" s="645"/>
      <c r="CY27" s="646"/>
      <c r="CZ27" s="626">
        <v>8.5</v>
      </c>
      <c r="DA27" s="657"/>
      <c r="DB27" s="657"/>
      <c r="DC27" s="659"/>
      <c r="DD27" s="630">
        <v>136245</v>
      </c>
      <c r="DE27" s="645"/>
      <c r="DF27" s="645"/>
      <c r="DG27" s="645"/>
      <c r="DH27" s="645"/>
      <c r="DI27" s="645"/>
      <c r="DJ27" s="645"/>
      <c r="DK27" s="646"/>
      <c r="DL27" s="630">
        <v>125364</v>
      </c>
      <c r="DM27" s="645"/>
      <c r="DN27" s="645"/>
      <c r="DO27" s="645"/>
      <c r="DP27" s="645"/>
      <c r="DQ27" s="645"/>
      <c r="DR27" s="645"/>
      <c r="DS27" s="645"/>
      <c r="DT27" s="645"/>
      <c r="DU27" s="645"/>
      <c r="DV27" s="646"/>
      <c r="DW27" s="626">
        <v>4</v>
      </c>
      <c r="DX27" s="657"/>
      <c r="DY27" s="657"/>
      <c r="DZ27" s="657"/>
      <c r="EA27" s="657"/>
      <c r="EB27" s="657"/>
      <c r="EC27" s="658"/>
    </row>
    <row r="28" spans="2:133" ht="11.25" customHeight="1" x14ac:dyDescent="0.15">
      <c r="B28" s="663" t="s">
        <v>295</v>
      </c>
      <c r="C28" s="664"/>
      <c r="D28" s="664"/>
      <c r="E28" s="664"/>
      <c r="F28" s="664"/>
      <c r="G28" s="664"/>
      <c r="H28" s="664"/>
      <c r="I28" s="664"/>
      <c r="J28" s="664"/>
      <c r="K28" s="664"/>
      <c r="L28" s="664"/>
      <c r="M28" s="664"/>
      <c r="N28" s="664"/>
      <c r="O28" s="664"/>
      <c r="P28" s="664"/>
      <c r="Q28" s="665"/>
      <c r="R28" s="621">
        <v>5352</v>
      </c>
      <c r="S28" s="622"/>
      <c r="T28" s="622"/>
      <c r="U28" s="622"/>
      <c r="V28" s="622"/>
      <c r="W28" s="622"/>
      <c r="X28" s="622"/>
      <c r="Y28" s="623"/>
      <c r="Z28" s="624">
        <v>0.1</v>
      </c>
      <c r="AA28" s="624"/>
      <c r="AB28" s="624"/>
      <c r="AC28" s="624"/>
      <c r="AD28" s="625">
        <v>5352</v>
      </c>
      <c r="AE28" s="625"/>
      <c r="AF28" s="625"/>
      <c r="AG28" s="625"/>
      <c r="AH28" s="625"/>
      <c r="AI28" s="625"/>
      <c r="AJ28" s="625"/>
      <c r="AK28" s="625"/>
      <c r="AL28" s="626">
        <v>0.2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630121</v>
      </c>
      <c r="CS28" s="622"/>
      <c r="CT28" s="622"/>
      <c r="CU28" s="622"/>
      <c r="CV28" s="622"/>
      <c r="CW28" s="622"/>
      <c r="CX28" s="622"/>
      <c r="CY28" s="623"/>
      <c r="CZ28" s="626">
        <v>10.9</v>
      </c>
      <c r="DA28" s="657"/>
      <c r="DB28" s="657"/>
      <c r="DC28" s="659"/>
      <c r="DD28" s="630">
        <v>577225</v>
      </c>
      <c r="DE28" s="622"/>
      <c r="DF28" s="622"/>
      <c r="DG28" s="622"/>
      <c r="DH28" s="622"/>
      <c r="DI28" s="622"/>
      <c r="DJ28" s="622"/>
      <c r="DK28" s="623"/>
      <c r="DL28" s="630">
        <v>577225</v>
      </c>
      <c r="DM28" s="622"/>
      <c r="DN28" s="622"/>
      <c r="DO28" s="622"/>
      <c r="DP28" s="622"/>
      <c r="DQ28" s="622"/>
      <c r="DR28" s="622"/>
      <c r="DS28" s="622"/>
      <c r="DT28" s="622"/>
      <c r="DU28" s="622"/>
      <c r="DV28" s="623"/>
      <c r="DW28" s="626">
        <v>18.399999999999999</v>
      </c>
      <c r="DX28" s="657"/>
      <c r="DY28" s="657"/>
      <c r="DZ28" s="657"/>
      <c r="EA28" s="657"/>
      <c r="EB28" s="657"/>
      <c r="EC28" s="658"/>
    </row>
    <row r="29" spans="2:133" ht="11.25" customHeight="1" x14ac:dyDescent="0.15">
      <c r="B29" s="618" t="s">
        <v>297</v>
      </c>
      <c r="C29" s="619"/>
      <c r="D29" s="619"/>
      <c r="E29" s="619"/>
      <c r="F29" s="619"/>
      <c r="G29" s="619"/>
      <c r="H29" s="619"/>
      <c r="I29" s="619"/>
      <c r="J29" s="619"/>
      <c r="K29" s="619"/>
      <c r="L29" s="619"/>
      <c r="M29" s="619"/>
      <c r="N29" s="619"/>
      <c r="O29" s="619"/>
      <c r="P29" s="619"/>
      <c r="Q29" s="620"/>
      <c r="R29" s="621">
        <v>337321</v>
      </c>
      <c r="S29" s="622"/>
      <c r="T29" s="622"/>
      <c r="U29" s="622"/>
      <c r="V29" s="622"/>
      <c r="W29" s="622"/>
      <c r="X29" s="622"/>
      <c r="Y29" s="623"/>
      <c r="Z29" s="624">
        <v>5.7</v>
      </c>
      <c r="AA29" s="624"/>
      <c r="AB29" s="624"/>
      <c r="AC29" s="624"/>
      <c r="AD29" s="625" t="s">
        <v>124</v>
      </c>
      <c r="AE29" s="625"/>
      <c r="AF29" s="625"/>
      <c r="AG29" s="625"/>
      <c r="AH29" s="625"/>
      <c r="AI29" s="625"/>
      <c r="AJ29" s="625"/>
      <c r="AK29" s="625"/>
      <c r="AL29" s="626" t="s">
        <v>233</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64</v>
      </c>
      <c r="CG29" s="637"/>
      <c r="CH29" s="637"/>
      <c r="CI29" s="637"/>
      <c r="CJ29" s="637"/>
      <c r="CK29" s="637"/>
      <c r="CL29" s="637"/>
      <c r="CM29" s="637"/>
      <c r="CN29" s="637"/>
      <c r="CO29" s="637"/>
      <c r="CP29" s="637"/>
      <c r="CQ29" s="638"/>
      <c r="CR29" s="621">
        <v>630120</v>
      </c>
      <c r="CS29" s="645"/>
      <c r="CT29" s="645"/>
      <c r="CU29" s="645"/>
      <c r="CV29" s="645"/>
      <c r="CW29" s="645"/>
      <c r="CX29" s="645"/>
      <c r="CY29" s="646"/>
      <c r="CZ29" s="626">
        <v>10.9</v>
      </c>
      <c r="DA29" s="657"/>
      <c r="DB29" s="657"/>
      <c r="DC29" s="659"/>
      <c r="DD29" s="630">
        <v>577224</v>
      </c>
      <c r="DE29" s="645"/>
      <c r="DF29" s="645"/>
      <c r="DG29" s="645"/>
      <c r="DH29" s="645"/>
      <c r="DI29" s="645"/>
      <c r="DJ29" s="645"/>
      <c r="DK29" s="646"/>
      <c r="DL29" s="630">
        <v>577224</v>
      </c>
      <c r="DM29" s="645"/>
      <c r="DN29" s="645"/>
      <c r="DO29" s="645"/>
      <c r="DP29" s="645"/>
      <c r="DQ29" s="645"/>
      <c r="DR29" s="645"/>
      <c r="DS29" s="645"/>
      <c r="DT29" s="645"/>
      <c r="DU29" s="645"/>
      <c r="DV29" s="646"/>
      <c r="DW29" s="626">
        <v>18.399999999999999</v>
      </c>
      <c r="DX29" s="657"/>
      <c r="DY29" s="657"/>
      <c r="DZ29" s="657"/>
      <c r="EA29" s="657"/>
      <c r="EB29" s="657"/>
      <c r="EC29" s="658"/>
    </row>
    <row r="30" spans="2:133" ht="11.25" customHeight="1" x14ac:dyDescent="0.15">
      <c r="B30" s="618" t="s">
        <v>301</v>
      </c>
      <c r="C30" s="619"/>
      <c r="D30" s="619"/>
      <c r="E30" s="619"/>
      <c r="F30" s="619"/>
      <c r="G30" s="619"/>
      <c r="H30" s="619"/>
      <c r="I30" s="619"/>
      <c r="J30" s="619"/>
      <c r="K30" s="619"/>
      <c r="L30" s="619"/>
      <c r="M30" s="619"/>
      <c r="N30" s="619"/>
      <c r="O30" s="619"/>
      <c r="P30" s="619"/>
      <c r="Q30" s="620"/>
      <c r="R30" s="621">
        <v>28262</v>
      </c>
      <c r="S30" s="622"/>
      <c r="T30" s="622"/>
      <c r="U30" s="622"/>
      <c r="V30" s="622"/>
      <c r="W30" s="622"/>
      <c r="X30" s="622"/>
      <c r="Y30" s="623"/>
      <c r="Z30" s="624">
        <v>0.5</v>
      </c>
      <c r="AA30" s="624"/>
      <c r="AB30" s="624"/>
      <c r="AC30" s="624"/>
      <c r="AD30" s="625" t="s">
        <v>233</v>
      </c>
      <c r="AE30" s="625"/>
      <c r="AF30" s="625"/>
      <c r="AG30" s="625"/>
      <c r="AH30" s="625"/>
      <c r="AI30" s="625"/>
      <c r="AJ30" s="625"/>
      <c r="AK30" s="625"/>
      <c r="AL30" s="626" t="s">
        <v>233</v>
      </c>
      <c r="AM30" s="627"/>
      <c r="AN30" s="627"/>
      <c r="AO30" s="628"/>
      <c r="AP30" s="669" t="s">
        <v>302</v>
      </c>
      <c r="AQ30" s="670"/>
      <c r="AR30" s="670"/>
      <c r="AS30" s="670"/>
      <c r="AT30" s="675" t="s">
        <v>303</v>
      </c>
      <c r="AU30" s="210"/>
      <c r="AV30" s="210"/>
      <c r="AW30" s="210"/>
      <c r="AX30" s="607" t="s">
        <v>182</v>
      </c>
      <c r="AY30" s="608"/>
      <c r="AZ30" s="608"/>
      <c r="BA30" s="608"/>
      <c r="BB30" s="608"/>
      <c r="BC30" s="608"/>
      <c r="BD30" s="608"/>
      <c r="BE30" s="608"/>
      <c r="BF30" s="609"/>
      <c r="BG30" s="681">
        <v>99.1</v>
      </c>
      <c r="BH30" s="682"/>
      <c r="BI30" s="682"/>
      <c r="BJ30" s="682"/>
      <c r="BK30" s="682"/>
      <c r="BL30" s="682"/>
      <c r="BM30" s="616">
        <v>98.8</v>
      </c>
      <c r="BN30" s="682"/>
      <c r="BO30" s="682"/>
      <c r="BP30" s="682"/>
      <c r="BQ30" s="683"/>
      <c r="BR30" s="681">
        <v>99.4</v>
      </c>
      <c r="BS30" s="682"/>
      <c r="BT30" s="682"/>
      <c r="BU30" s="682"/>
      <c r="BV30" s="682"/>
      <c r="BW30" s="682"/>
      <c r="BX30" s="616">
        <v>98.1</v>
      </c>
      <c r="BY30" s="682"/>
      <c r="BZ30" s="682"/>
      <c r="CA30" s="682"/>
      <c r="CB30" s="683"/>
      <c r="CD30" s="686"/>
      <c r="CE30" s="687"/>
      <c r="CF30" s="636" t="s">
        <v>304</v>
      </c>
      <c r="CG30" s="637"/>
      <c r="CH30" s="637"/>
      <c r="CI30" s="637"/>
      <c r="CJ30" s="637"/>
      <c r="CK30" s="637"/>
      <c r="CL30" s="637"/>
      <c r="CM30" s="637"/>
      <c r="CN30" s="637"/>
      <c r="CO30" s="637"/>
      <c r="CP30" s="637"/>
      <c r="CQ30" s="638"/>
      <c r="CR30" s="621">
        <v>580714</v>
      </c>
      <c r="CS30" s="622"/>
      <c r="CT30" s="622"/>
      <c r="CU30" s="622"/>
      <c r="CV30" s="622"/>
      <c r="CW30" s="622"/>
      <c r="CX30" s="622"/>
      <c r="CY30" s="623"/>
      <c r="CZ30" s="626">
        <v>10</v>
      </c>
      <c r="DA30" s="657"/>
      <c r="DB30" s="657"/>
      <c r="DC30" s="659"/>
      <c r="DD30" s="630">
        <v>527818</v>
      </c>
      <c r="DE30" s="622"/>
      <c r="DF30" s="622"/>
      <c r="DG30" s="622"/>
      <c r="DH30" s="622"/>
      <c r="DI30" s="622"/>
      <c r="DJ30" s="622"/>
      <c r="DK30" s="623"/>
      <c r="DL30" s="630">
        <v>527818</v>
      </c>
      <c r="DM30" s="622"/>
      <c r="DN30" s="622"/>
      <c r="DO30" s="622"/>
      <c r="DP30" s="622"/>
      <c r="DQ30" s="622"/>
      <c r="DR30" s="622"/>
      <c r="DS30" s="622"/>
      <c r="DT30" s="622"/>
      <c r="DU30" s="622"/>
      <c r="DV30" s="623"/>
      <c r="DW30" s="626">
        <v>16.8</v>
      </c>
      <c r="DX30" s="657"/>
      <c r="DY30" s="657"/>
      <c r="DZ30" s="657"/>
      <c r="EA30" s="657"/>
      <c r="EB30" s="657"/>
      <c r="EC30" s="658"/>
    </row>
    <row r="31" spans="2:133" ht="11.25" customHeight="1" x14ac:dyDescent="0.15">
      <c r="B31" s="618" t="s">
        <v>305</v>
      </c>
      <c r="C31" s="619"/>
      <c r="D31" s="619"/>
      <c r="E31" s="619"/>
      <c r="F31" s="619"/>
      <c r="G31" s="619"/>
      <c r="H31" s="619"/>
      <c r="I31" s="619"/>
      <c r="J31" s="619"/>
      <c r="K31" s="619"/>
      <c r="L31" s="619"/>
      <c r="M31" s="619"/>
      <c r="N31" s="619"/>
      <c r="O31" s="619"/>
      <c r="P31" s="619"/>
      <c r="Q31" s="620"/>
      <c r="R31" s="621">
        <v>125067</v>
      </c>
      <c r="S31" s="622"/>
      <c r="T31" s="622"/>
      <c r="U31" s="622"/>
      <c r="V31" s="622"/>
      <c r="W31" s="622"/>
      <c r="X31" s="622"/>
      <c r="Y31" s="623"/>
      <c r="Z31" s="624">
        <v>2.1</v>
      </c>
      <c r="AA31" s="624"/>
      <c r="AB31" s="624"/>
      <c r="AC31" s="624"/>
      <c r="AD31" s="625" t="s">
        <v>233</v>
      </c>
      <c r="AE31" s="625"/>
      <c r="AF31" s="625"/>
      <c r="AG31" s="625"/>
      <c r="AH31" s="625"/>
      <c r="AI31" s="625"/>
      <c r="AJ31" s="625"/>
      <c r="AK31" s="625"/>
      <c r="AL31" s="626" t="s">
        <v>124</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99.6</v>
      </c>
      <c r="BH31" s="645"/>
      <c r="BI31" s="645"/>
      <c r="BJ31" s="645"/>
      <c r="BK31" s="645"/>
      <c r="BL31" s="645"/>
      <c r="BM31" s="627">
        <v>99</v>
      </c>
      <c r="BN31" s="679"/>
      <c r="BO31" s="679"/>
      <c r="BP31" s="679"/>
      <c r="BQ31" s="680"/>
      <c r="BR31" s="678">
        <v>99.5</v>
      </c>
      <c r="BS31" s="645"/>
      <c r="BT31" s="645"/>
      <c r="BU31" s="645"/>
      <c r="BV31" s="645"/>
      <c r="BW31" s="645"/>
      <c r="BX31" s="627">
        <v>97.8</v>
      </c>
      <c r="BY31" s="679"/>
      <c r="BZ31" s="679"/>
      <c r="CA31" s="679"/>
      <c r="CB31" s="680"/>
      <c r="CD31" s="686"/>
      <c r="CE31" s="687"/>
      <c r="CF31" s="636" t="s">
        <v>308</v>
      </c>
      <c r="CG31" s="637"/>
      <c r="CH31" s="637"/>
      <c r="CI31" s="637"/>
      <c r="CJ31" s="637"/>
      <c r="CK31" s="637"/>
      <c r="CL31" s="637"/>
      <c r="CM31" s="637"/>
      <c r="CN31" s="637"/>
      <c r="CO31" s="637"/>
      <c r="CP31" s="637"/>
      <c r="CQ31" s="638"/>
      <c r="CR31" s="621">
        <v>49406</v>
      </c>
      <c r="CS31" s="645"/>
      <c r="CT31" s="645"/>
      <c r="CU31" s="645"/>
      <c r="CV31" s="645"/>
      <c r="CW31" s="645"/>
      <c r="CX31" s="645"/>
      <c r="CY31" s="646"/>
      <c r="CZ31" s="626">
        <v>0.9</v>
      </c>
      <c r="DA31" s="657"/>
      <c r="DB31" s="657"/>
      <c r="DC31" s="659"/>
      <c r="DD31" s="630">
        <v>49406</v>
      </c>
      <c r="DE31" s="645"/>
      <c r="DF31" s="645"/>
      <c r="DG31" s="645"/>
      <c r="DH31" s="645"/>
      <c r="DI31" s="645"/>
      <c r="DJ31" s="645"/>
      <c r="DK31" s="646"/>
      <c r="DL31" s="630">
        <v>49406</v>
      </c>
      <c r="DM31" s="645"/>
      <c r="DN31" s="645"/>
      <c r="DO31" s="645"/>
      <c r="DP31" s="645"/>
      <c r="DQ31" s="645"/>
      <c r="DR31" s="645"/>
      <c r="DS31" s="645"/>
      <c r="DT31" s="645"/>
      <c r="DU31" s="645"/>
      <c r="DV31" s="646"/>
      <c r="DW31" s="626">
        <v>1.6</v>
      </c>
      <c r="DX31" s="657"/>
      <c r="DY31" s="657"/>
      <c r="DZ31" s="657"/>
      <c r="EA31" s="657"/>
      <c r="EB31" s="657"/>
      <c r="EC31" s="658"/>
    </row>
    <row r="32" spans="2:133" ht="11.25" customHeight="1" x14ac:dyDescent="0.15">
      <c r="B32" s="618" t="s">
        <v>309</v>
      </c>
      <c r="C32" s="619"/>
      <c r="D32" s="619"/>
      <c r="E32" s="619"/>
      <c r="F32" s="619"/>
      <c r="G32" s="619"/>
      <c r="H32" s="619"/>
      <c r="I32" s="619"/>
      <c r="J32" s="619"/>
      <c r="K32" s="619"/>
      <c r="L32" s="619"/>
      <c r="M32" s="619"/>
      <c r="N32" s="619"/>
      <c r="O32" s="619"/>
      <c r="P32" s="619"/>
      <c r="Q32" s="620"/>
      <c r="R32" s="621">
        <v>342023</v>
      </c>
      <c r="S32" s="622"/>
      <c r="T32" s="622"/>
      <c r="U32" s="622"/>
      <c r="V32" s="622"/>
      <c r="W32" s="622"/>
      <c r="X32" s="622"/>
      <c r="Y32" s="623"/>
      <c r="Z32" s="624">
        <v>5.8</v>
      </c>
      <c r="AA32" s="624"/>
      <c r="AB32" s="624"/>
      <c r="AC32" s="624"/>
      <c r="AD32" s="625" t="s">
        <v>124</v>
      </c>
      <c r="AE32" s="625"/>
      <c r="AF32" s="625"/>
      <c r="AG32" s="625"/>
      <c r="AH32" s="625"/>
      <c r="AI32" s="625"/>
      <c r="AJ32" s="625"/>
      <c r="AK32" s="625"/>
      <c r="AL32" s="626" t="s">
        <v>124</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98.7</v>
      </c>
      <c r="BH32" s="691"/>
      <c r="BI32" s="691"/>
      <c r="BJ32" s="691"/>
      <c r="BK32" s="691"/>
      <c r="BL32" s="691"/>
      <c r="BM32" s="692">
        <v>98.5</v>
      </c>
      <c r="BN32" s="691"/>
      <c r="BO32" s="691"/>
      <c r="BP32" s="691"/>
      <c r="BQ32" s="693"/>
      <c r="BR32" s="690">
        <v>99.3</v>
      </c>
      <c r="BS32" s="691"/>
      <c r="BT32" s="691"/>
      <c r="BU32" s="691"/>
      <c r="BV32" s="691"/>
      <c r="BW32" s="691"/>
      <c r="BX32" s="692">
        <v>98</v>
      </c>
      <c r="BY32" s="691"/>
      <c r="BZ32" s="691"/>
      <c r="CA32" s="691"/>
      <c r="CB32" s="693"/>
      <c r="CD32" s="688"/>
      <c r="CE32" s="689"/>
      <c r="CF32" s="636" t="s">
        <v>311</v>
      </c>
      <c r="CG32" s="637"/>
      <c r="CH32" s="637"/>
      <c r="CI32" s="637"/>
      <c r="CJ32" s="637"/>
      <c r="CK32" s="637"/>
      <c r="CL32" s="637"/>
      <c r="CM32" s="637"/>
      <c r="CN32" s="637"/>
      <c r="CO32" s="637"/>
      <c r="CP32" s="637"/>
      <c r="CQ32" s="638"/>
      <c r="CR32" s="621">
        <v>1</v>
      </c>
      <c r="CS32" s="622"/>
      <c r="CT32" s="622"/>
      <c r="CU32" s="622"/>
      <c r="CV32" s="622"/>
      <c r="CW32" s="622"/>
      <c r="CX32" s="622"/>
      <c r="CY32" s="623"/>
      <c r="CZ32" s="626">
        <v>0</v>
      </c>
      <c r="DA32" s="657"/>
      <c r="DB32" s="657"/>
      <c r="DC32" s="659"/>
      <c r="DD32" s="630">
        <v>1</v>
      </c>
      <c r="DE32" s="622"/>
      <c r="DF32" s="622"/>
      <c r="DG32" s="622"/>
      <c r="DH32" s="622"/>
      <c r="DI32" s="622"/>
      <c r="DJ32" s="622"/>
      <c r="DK32" s="623"/>
      <c r="DL32" s="630">
        <v>1</v>
      </c>
      <c r="DM32" s="622"/>
      <c r="DN32" s="622"/>
      <c r="DO32" s="622"/>
      <c r="DP32" s="622"/>
      <c r="DQ32" s="622"/>
      <c r="DR32" s="622"/>
      <c r="DS32" s="622"/>
      <c r="DT32" s="622"/>
      <c r="DU32" s="622"/>
      <c r="DV32" s="623"/>
      <c r="DW32" s="626">
        <v>0</v>
      </c>
      <c r="DX32" s="657"/>
      <c r="DY32" s="657"/>
      <c r="DZ32" s="657"/>
      <c r="EA32" s="657"/>
      <c r="EB32" s="657"/>
      <c r="EC32" s="658"/>
    </row>
    <row r="33" spans="2:133" ht="11.25" customHeight="1" x14ac:dyDescent="0.15">
      <c r="B33" s="618" t="s">
        <v>312</v>
      </c>
      <c r="C33" s="619"/>
      <c r="D33" s="619"/>
      <c r="E33" s="619"/>
      <c r="F33" s="619"/>
      <c r="G33" s="619"/>
      <c r="H33" s="619"/>
      <c r="I33" s="619"/>
      <c r="J33" s="619"/>
      <c r="K33" s="619"/>
      <c r="L33" s="619"/>
      <c r="M33" s="619"/>
      <c r="N33" s="619"/>
      <c r="O33" s="619"/>
      <c r="P33" s="619"/>
      <c r="Q33" s="620"/>
      <c r="R33" s="621">
        <v>127779</v>
      </c>
      <c r="S33" s="622"/>
      <c r="T33" s="622"/>
      <c r="U33" s="622"/>
      <c r="V33" s="622"/>
      <c r="W33" s="622"/>
      <c r="X33" s="622"/>
      <c r="Y33" s="623"/>
      <c r="Z33" s="624">
        <v>2.2000000000000002</v>
      </c>
      <c r="AA33" s="624"/>
      <c r="AB33" s="624"/>
      <c r="AC33" s="624"/>
      <c r="AD33" s="625" t="s">
        <v>124</v>
      </c>
      <c r="AE33" s="625"/>
      <c r="AF33" s="625"/>
      <c r="AG33" s="625"/>
      <c r="AH33" s="625"/>
      <c r="AI33" s="625"/>
      <c r="AJ33" s="625"/>
      <c r="AK33" s="625"/>
      <c r="AL33" s="626" t="s">
        <v>124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2869273</v>
      </c>
      <c r="CS33" s="645"/>
      <c r="CT33" s="645"/>
      <c r="CU33" s="645"/>
      <c r="CV33" s="645"/>
      <c r="CW33" s="645"/>
      <c r="CX33" s="645"/>
      <c r="CY33" s="646"/>
      <c r="CZ33" s="626">
        <v>49.5</v>
      </c>
      <c r="DA33" s="657"/>
      <c r="DB33" s="657"/>
      <c r="DC33" s="659"/>
      <c r="DD33" s="630">
        <v>1935857</v>
      </c>
      <c r="DE33" s="645"/>
      <c r="DF33" s="645"/>
      <c r="DG33" s="645"/>
      <c r="DH33" s="645"/>
      <c r="DI33" s="645"/>
      <c r="DJ33" s="645"/>
      <c r="DK33" s="646"/>
      <c r="DL33" s="630">
        <v>1217785</v>
      </c>
      <c r="DM33" s="645"/>
      <c r="DN33" s="645"/>
      <c r="DO33" s="645"/>
      <c r="DP33" s="645"/>
      <c r="DQ33" s="645"/>
      <c r="DR33" s="645"/>
      <c r="DS33" s="645"/>
      <c r="DT33" s="645"/>
      <c r="DU33" s="645"/>
      <c r="DV33" s="646"/>
      <c r="DW33" s="626">
        <v>38.799999999999997</v>
      </c>
      <c r="DX33" s="657"/>
      <c r="DY33" s="657"/>
      <c r="DZ33" s="657"/>
      <c r="EA33" s="657"/>
      <c r="EB33" s="657"/>
      <c r="EC33" s="658"/>
    </row>
    <row r="34" spans="2:133" ht="11.25" customHeight="1" x14ac:dyDescent="0.15">
      <c r="B34" s="618" t="s">
        <v>314</v>
      </c>
      <c r="C34" s="619"/>
      <c r="D34" s="619"/>
      <c r="E34" s="619"/>
      <c r="F34" s="619"/>
      <c r="G34" s="619"/>
      <c r="H34" s="619"/>
      <c r="I34" s="619"/>
      <c r="J34" s="619"/>
      <c r="K34" s="619"/>
      <c r="L34" s="619"/>
      <c r="M34" s="619"/>
      <c r="N34" s="619"/>
      <c r="O34" s="619"/>
      <c r="P34" s="619"/>
      <c r="Q34" s="620"/>
      <c r="R34" s="621">
        <v>113195</v>
      </c>
      <c r="S34" s="622"/>
      <c r="T34" s="622"/>
      <c r="U34" s="622"/>
      <c r="V34" s="622"/>
      <c r="W34" s="622"/>
      <c r="X34" s="622"/>
      <c r="Y34" s="623"/>
      <c r="Z34" s="624">
        <v>1.9</v>
      </c>
      <c r="AA34" s="624"/>
      <c r="AB34" s="624"/>
      <c r="AC34" s="624"/>
      <c r="AD34" s="625">
        <v>241</v>
      </c>
      <c r="AE34" s="625"/>
      <c r="AF34" s="625"/>
      <c r="AG34" s="625"/>
      <c r="AH34" s="625"/>
      <c r="AI34" s="625"/>
      <c r="AJ34" s="625"/>
      <c r="AK34" s="625"/>
      <c r="AL34" s="626">
        <v>0</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1089739</v>
      </c>
      <c r="CS34" s="622"/>
      <c r="CT34" s="622"/>
      <c r="CU34" s="622"/>
      <c r="CV34" s="622"/>
      <c r="CW34" s="622"/>
      <c r="CX34" s="622"/>
      <c r="CY34" s="623"/>
      <c r="CZ34" s="626">
        <v>18.8</v>
      </c>
      <c r="DA34" s="657"/>
      <c r="DB34" s="657"/>
      <c r="DC34" s="659"/>
      <c r="DD34" s="630">
        <v>820806</v>
      </c>
      <c r="DE34" s="622"/>
      <c r="DF34" s="622"/>
      <c r="DG34" s="622"/>
      <c r="DH34" s="622"/>
      <c r="DI34" s="622"/>
      <c r="DJ34" s="622"/>
      <c r="DK34" s="623"/>
      <c r="DL34" s="630">
        <v>727226</v>
      </c>
      <c r="DM34" s="622"/>
      <c r="DN34" s="622"/>
      <c r="DO34" s="622"/>
      <c r="DP34" s="622"/>
      <c r="DQ34" s="622"/>
      <c r="DR34" s="622"/>
      <c r="DS34" s="622"/>
      <c r="DT34" s="622"/>
      <c r="DU34" s="622"/>
      <c r="DV34" s="623"/>
      <c r="DW34" s="626">
        <v>23.2</v>
      </c>
      <c r="DX34" s="657"/>
      <c r="DY34" s="657"/>
      <c r="DZ34" s="657"/>
      <c r="EA34" s="657"/>
      <c r="EB34" s="657"/>
      <c r="EC34" s="658"/>
    </row>
    <row r="35" spans="2:133" ht="11.25" customHeight="1" x14ac:dyDescent="0.15">
      <c r="B35" s="618" t="s">
        <v>318</v>
      </c>
      <c r="C35" s="619"/>
      <c r="D35" s="619"/>
      <c r="E35" s="619"/>
      <c r="F35" s="619"/>
      <c r="G35" s="619"/>
      <c r="H35" s="619"/>
      <c r="I35" s="619"/>
      <c r="J35" s="619"/>
      <c r="K35" s="619"/>
      <c r="L35" s="619"/>
      <c r="M35" s="619"/>
      <c r="N35" s="619"/>
      <c r="O35" s="619"/>
      <c r="P35" s="619"/>
      <c r="Q35" s="620"/>
      <c r="R35" s="621">
        <v>599974</v>
      </c>
      <c r="S35" s="622"/>
      <c r="T35" s="622"/>
      <c r="U35" s="622"/>
      <c r="V35" s="622"/>
      <c r="W35" s="622"/>
      <c r="X35" s="622"/>
      <c r="Y35" s="623"/>
      <c r="Z35" s="624">
        <v>10.199999999999999</v>
      </c>
      <c r="AA35" s="624"/>
      <c r="AB35" s="624"/>
      <c r="AC35" s="624"/>
      <c r="AD35" s="625" t="s">
        <v>233</v>
      </c>
      <c r="AE35" s="625"/>
      <c r="AF35" s="625"/>
      <c r="AG35" s="625"/>
      <c r="AH35" s="625"/>
      <c r="AI35" s="625"/>
      <c r="AJ35" s="625"/>
      <c r="AK35" s="625"/>
      <c r="AL35" s="626" t="s">
        <v>124</v>
      </c>
      <c r="AM35" s="627"/>
      <c r="AN35" s="627"/>
      <c r="AO35" s="628"/>
      <c r="AP35" s="214"/>
      <c r="AQ35" s="694" t="s">
        <v>319</v>
      </c>
      <c r="AR35" s="695"/>
      <c r="AS35" s="695"/>
      <c r="AT35" s="695"/>
      <c r="AU35" s="695"/>
      <c r="AV35" s="695"/>
      <c r="AW35" s="695"/>
      <c r="AX35" s="695"/>
      <c r="AY35" s="696"/>
      <c r="AZ35" s="610">
        <v>438879</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50422</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177893</v>
      </c>
      <c r="CS35" s="645"/>
      <c r="CT35" s="645"/>
      <c r="CU35" s="645"/>
      <c r="CV35" s="645"/>
      <c r="CW35" s="645"/>
      <c r="CX35" s="645"/>
      <c r="CY35" s="646"/>
      <c r="CZ35" s="626">
        <v>3.1</v>
      </c>
      <c r="DA35" s="657"/>
      <c r="DB35" s="657"/>
      <c r="DC35" s="659"/>
      <c r="DD35" s="630">
        <v>173004</v>
      </c>
      <c r="DE35" s="645"/>
      <c r="DF35" s="645"/>
      <c r="DG35" s="645"/>
      <c r="DH35" s="645"/>
      <c r="DI35" s="645"/>
      <c r="DJ35" s="645"/>
      <c r="DK35" s="646"/>
      <c r="DL35" s="630">
        <v>173004</v>
      </c>
      <c r="DM35" s="645"/>
      <c r="DN35" s="645"/>
      <c r="DO35" s="645"/>
      <c r="DP35" s="645"/>
      <c r="DQ35" s="645"/>
      <c r="DR35" s="645"/>
      <c r="DS35" s="645"/>
      <c r="DT35" s="645"/>
      <c r="DU35" s="645"/>
      <c r="DV35" s="646"/>
      <c r="DW35" s="626">
        <v>5.5</v>
      </c>
      <c r="DX35" s="657"/>
      <c r="DY35" s="657"/>
      <c r="DZ35" s="657"/>
      <c r="EA35" s="657"/>
      <c r="EB35" s="657"/>
      <c r="EC35" s="658"/>
    </row>
    <row r="36" spans="2:133" ht="11.25" customHeight="1" x14ac:dyDescent="0.15">
      <c r="B36" s="618" t="s">
        <v>322</v>
      </c>
      <c r="C36" s="619"/>
      <c r="D36" s="619"/>
      <c r="E36" s="619"/>
      <c r="F36" s="619"/>
      <c r="G36" s="619"/>
      <c r="H36" s="619"/>
      <c r="I36" s="619"/>
      <c r="J36" s="619"/>
      <c r="K36" s="619"/>
      <c r="L36" s="619"/>
      <c r="M36" s="619"/>
      <c r="N36" s="619"/>
      <c r="O36" s="619"/>
      <c r="P36" s="619"/>
      <c r="Q36" s="620"/>
      <c r="R36" s="621" t="s">
        <v>233</v>
      </c>
      <c r="S36" s="622"/>
      <c r="T36" s="622"/>
      <c r="U36" s="622"/>
      <c r="V36" s="622"/>
      <c r="W36" s="622"/>
      <c r="X36" s="622"/>
      <c r="Y36" s="623"/>
      <c r="Z36" s="624" t="s">
        <v>233</v>
      </c>
      <c r="AA36" s="624"/>
      <c r="AB36" s="624"/>
      <c r="AC36" s="624"/>
      <c r="AD36" s="625" t="s">
        <v>124</v>
      </c>
      <c r="AE36" s="625"/>
      <c r="AF36" s="625"/>
      <c r="AG36" s="625"/>
      <c r="AH36" s="625"/>
      <c r="AI36" s="625"/>
      <c r="AJ36" s="625"/>
      <c r="AK36" s="625"/>
      <c r="AL36" s="626" t="s">
        <v>124</v>
      </c>
      <c r="AM36" s="627"/>
      <c r="AN36" s="627"/>
      <c r="AO36" s="628"/>
      <c r="AQ36" s="698" t="s">
        <v>323</v>
      </c>
      <c r="AR36" s="699"/>
      <c r="AS36" s="699"/>
      <c r="AT36" s="699"/>
      <c r="AU36" s="699"/>
      <c r="AV36" s="699"/>
      <c r="AW36" s="699"/>
      <c r="AX36" s="699"/>
      <c r="AY36" s="700"/>
      <c r="AZ36" s="621">
        <v>90533</v>
      </c>
      <c r="BA36" s="622"/>
      <c r="BB36" s="622"/>
      <c r="BC36" s="622"/>
      <c r="BD36" s="645"/>
      <c r="BE36" s="645"/>
      <c r="BF36" s="680"/>
      <c r="BG36" s="636" t="s">
        <v>324</v>
      </c>
      <c r="BH36" s="637"/>
      <c r="BI36" s="637"/>
      <c r="BJ36" s="637"/>
      <c r="BK36" s="637"/>
      <c r="BL36" s="637"/>
      <c r="BM36" s="637"/>
      <c r="BN36" s="637"/>
      <c r="BO36" s="637"/>
      <c r="BP36" s="637"/>
      <c r="BQ36" s="637"/>
      <c r="BR36" s="637"/>
      <c r="BS36" s="637"/>
      <c r="BT36" s="637"/>
      <c r="BU36" s="638"/>
      <c r="BV36" s="621">
        <v>21088</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938445</v>
      </c>
      <c r="CS36" s="622"/>
      <c r="CT36" s="622"/>
      <c r="CU36" s="622"/>
      <c r="CV36" s="622"/>
      <c r="CW36" s="622"/>
      <c r="CX36" s="622"/>
      <c r="CY36" s="623"/>
      <c r="CZ36" s="626">
        <v>16.2</v>
      </c>
      <c r="DA36" s="657"/>
      <c r="DB36" s="657"/>
      <c r="DC36" s="659"/>
      <c r="DD36" s="630">
        <v>477908</v>
      </c>
      <c r="DE36" s="622"/>
      <c r="DF36" s="622"/>
      <c r="DG36" s="622"/>
      <c r="DH36" s="622"/>
      <c r="DI36" s="622"/>
      <c r="DJ36" s="622"/>
      <c r="DK36" s="623"/>
      <c r="DL36" s="630">
        <v>83452</v>
      </c>
      <c r="DM36" s="622"/>
      <c r="DN36" s="622"/>
      <c r="DO36" s="622"/>
      <c r="DP36" s="622"/>
      <c r="DQ36" s="622"/>
      <c r="DR36" s="622"/>
      <c r="DS36" s="622"/>
      <c r="DT36" s="622"/>
      <c r="DU36" s="622"/>
      <c r="DV36" s="623"/>
      <c r="DW36" s="626">
        <v>2.7</v>
      </c>
      <c r="DX36" s="657"/>
      <c r="DY36" s="657"/>
      <c r="DZ36" s="657"/>
      <c r="EA36" s="657"/>
      <c r="EB36" s="657"/>
      <c r="EC36" s="658"/>
    </row>
    <row r="37" spans="2:133" ht="11.25" customHeight="1" x14ac:dyDescent="0.15">
      <c r="B37" s="618" t="s">
        <v>326</v>
      </c>
      <c r="C37" s="619"/>
      <c r="D37" s="619"/>
      <c r="E37" s="619"/>
      <c r="F37" s="619"/>
      <c r="G37" s="619"/>
      <c r="H37" s="619"/>
      <c r="I37" s="619"/>
      <c r="J37" s="619"/>
      <c r="K37" s="619"/>
      <c r="L37" s="619"/>
      <c r="M37" s="619"/>
      <c r="N37" s="619"/>
      <c r="O37" s="619"/>
      <c r="P37" s="619"/>
      <c r="Q37" s="620"/>
      <c r="R37" s="621">
        <v>140374</v>
      </c>
      <c r="S37" s="622"/>
      <c r="T37" s="622"/>
      <c r="U37" s="622"/>
      <c r="V37" s="622"/>
      <c r="W37" s="622"/>
      <c r="X37" s="622"/>
      <c r="Y37" s="623"/>
      <c r="Z37" s="624">
        <v>2.4</v>
      </c>
      <c r="AA37" s="624"/>
      <c r="AB37" s="624"/>
      <c r="AC37" s="624"/>
      <c r="AD37" s="625" t="s">
        <v>124</v>
      </c>
      <c r="AE37" s="625"/>
      <c r="AF37" s="625"/>
      <c r="AG37" s="625"/>
      <c r="AH37" s="625"/>
      <c r="AI37" s="625"/>
      <c r="AJ37" s="625"/>
      <c r="AK37" s="625"/>
      <c r="AL37" s="626" t="s">
        <v>233</v>
      </c>
      <c r="AM37" s="627"/>
      <c r="AN37" s="627"/>
      <c r="AO37" s="628"/>
      <c r="AQ37" s="698" t="s">
        <v>327</v>
      </c>
      <c r="AR37" s="699"/>
      <c r="AS37" s="699"/>
      <c r="AT37" s="699"/>
      <c r="AU37" s="699"/>
      <c r="AV37" s="699"/>
      <c r="AW37" s="699"/>
      <c r="AX37" s="699"/>
      <c r="AY37" s="700"/>
      <c r="AZ37" s="621">
        <v>19826</v>
      </c>
      <c r="BA37" s="622"/>
      <c r="BB37" s="622"/>
      <c r="BC37" s="622"/>
      <c r="BD37" s="645"/>
      <c r="BE37" s="645"/>
      <c r="BF37" s="680"/>
      <c r="BG37" s="636" t="s">
        <v>328</v>
      </c>
      <c r="BH37" s="637"/>
      <c r="BI37" s="637"/>
      <c r="BJ37" s="637"/>
      <c r="BK37" s="637"/>
      <c r="BL37" s="637"/>
      <c r="BM37" s="637"/>
      <c r="BN37" s="637"/>
      <c r="BO37" s="637"/>
      <c r="BP37" s="637"/>
      <c r="BQ37" s="637"/>
      <c r="BR37" s="637"/>
      <c r="BS37" s="637"/>
      <c r="BT37" s="637"/>
      <c r="BU37" s="638"/>
      <c r="BV37" s="621">
        <v>1031</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5043</v>
      </c>
      <c r="CS37" s="645"/>
      <c r="CT37" s="645"/>
      <c r="CU37" s="645"/>
      <c r="CV37" s="645"/>
      <c r="CW37" s="645"/>
      <c r="CX37" s="645"/>
      <c r="CY37" s="646"/>
      <c r="CZ37" s="626">
        <v>0.1</v>
      </c>
      <c r="DA37" s="657"/>
      <c r="DB37" s="657"/>
      <c r="DC37" s="659"/>
      <c r="DD37" s="630">
        <v>3375</v>
      </c>
      <c r="DE37" s="645"/>
      <c r="DF37" s="645"/>
      <c r="DG37" s="645"/>
      <c r="DH37" s="645"/>
      <c r="DI37" s="645"/>
      <c r="DJ37" s="645"/>
      <c r="DK37" s="646"/>
      <c r="DL37" s="630">
        <v>3334</v>
      </c>
      <c r="DM37" s="645"/>
      <c r="DN37" s="645"/>
      <c r="DO37" s="645"/>
      <c r="DP37" s="645"/>
      <c r="DQ37" s="645"/>
      <c r="DR37" s="645"/>
      <c r="DS37" s="645"/>
      <c r="DT37" s="645"/>
      <c r="DU37" s="645"/>
      <c r="DV37" s="646"/>
      <c r="DW37" s="626">
        <v>0.1</v>
      </c>
      <c r="DX37" s="657"/>
      <c r="DY37" s="657"/>
      <c r="DZ37" s="657"/>
      <c r="EA37" s="657"/>
      <c r="EB37" s="657"/>
      <c r="EC37" s="658"/>
    </row>
    <row r="38" spans="2:133" ht="11.25" customHeight="1" x14ac:dyDescent="0.15">
      <c r="B38" s="666" t="s">
        <v>330</v>
      </c>
      <c r="C38" s="667"/>
      <c r="D38" s="667"/>
      <c r="E38" s="667"/>
      <c r="F38" s="667"/>
      <c r="G38" s="667"/>
      <c r="H38" s="667"/>
      <c r="I38" s="667"/>
      <c r="J38" s="667"/>
      <c r="K38" s="667"/>
      <c r="L38" s="667"/>
      <c r="M38" s="667"/>
      <c r="N38" s="667"/>
      <c r="O38" s="667"/>
      <c r="P38" s="667"/>
      <c r="Q38" s="668"/>
      <c r="R38" s="701">
        <v>5886316</v>
      </c>
      <c r="S38" s="702"/>
      <c r="T38" s="702"/>
      <c r="U38" s="702"/>
      <c r="V38" s="702"/>
      <c r="W38" s="702"/>
      <c r="X38" s="702"/>
      <c r="Y38" s="703"/>
      <c r="Z38" s="704">
        <v>100</v>
      </c>
      <c r="AA38" s="704"/>
      <c r="AB38" s="704"/>
      <c r="AC38" s="704"/>
      <c r="AD38" s="705">
        <v>2998745</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t="s">
        <v>124</v>
      </c>
      <c r="BA38" s="622"/>
      <c r="BB38" s="622"/>
      <c r="BC38" s="622"/>
      <c r="BD38" s="645"/>
      <c r="BE38" s="645"/>
      <c r="BF38" s="680"/>
      <c r="BG38" s="636" t="s">
        <v>332</v>
      </c>
      <c r="BH38" s="637"/>
      <c r="BI38" s="637"/>
      <c r="BJ38" s="637"/>
      <c r="BK38" s="637"/>
      <c r="BL38" s="637"/>
      <c r="BM38" s="637"/>
      <c r="BN38" s="637"/>
      <c r="BO38" s="637"/>
      <c r="BP38" s="637"/>
      <c r="BQ38" s="637"/>
      <c r="BR38" s="637"/>
      <c r="BS38" s="637"/>
      <c r="BT38" s="637"/>
      <c r="BU38" s="638"/>
      <c r="BV38" s="621">
        <v>1757</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419053</v>
      </c>
      <c r="CS38" s="622"/>
      <c r="CT38" s="622"/>
      <c r="CU38" s="622"/>
      <c r="CV38" s="622"/>
      <c r="CW38" s="622"/>
      <c r="CX38" s="622"/>
      <c r="CY38" s="623"/>
      <c r="CZ38" s="626">
        <v>7.2</v>
      </c>
      <c r="DA38" s="657"/>
      <c r="DB38" s="657"/>
      <c r="DC38" s="659"/>
      <c r="DD38" s="630">
        <v>353629</v>
      </c>
      <c r="DE38" s="622"/>
      <c r="DF38" s="622"/>
      <c r="DG38" s="622"/>
      <c r="DH38" s="622"/>
      <c r="DI38" s="622"/>
      <c r="DJ38" s="622"/>
      <c r="DK38" s="623"/>
      <c r="DL38" s="630">
        <v>234103</v>
      </c>
      <c r="DM38" s="622"/>
      <c r="DN38" s="622"/>
      <c r="DO38" s="622"/>
      <c r="DP38" s="622"/>
      <c r="DQ38" s="622"/>
      <c r="DR38" s="622"/>
      <c r="DS38" s="622"/>
      <c r="DT38" s="622"/>
      <c r="DU38" s="622"/>
      <c r="DV38" s="623"/>
      <c r="DW38" s="626">
        <v>7.5</v>
      </c>
      <c r="DX38" s="657"/>
      <c r="DY38" s="657"/>
      <c r="DZ38" s="657"/>
      <c r="EA38" s="657"/>
      <c r="EB38" s="657"/>
      <c r="EC38" s="658"/>
    </row>
    <row r="39" spans="2:133" ht="11.25" customHeight="1" x14ac:dyDescent="0.15">
      <c r="AQ39" s="698" t="s">
        <v>334</v>
      </c>
      <c r="AR39" s="699"/>
      <c r="AS39" s="699"/>
      <c r="AT39" s="699"/>
      <c r="AU39" s="699"/>
      <c r="AV39" s="699"/>
      <c r="AW39" s="699"/>
      <c r="AX39" s="699"/>
      <c r="AY39" s="700"/>
      <c r="AZ39" s="621" t="s">
        <v>124</v>
      </c>
      <c r="BA39" s="622"/>
      <c r="BB39" s="622"/>
      <c r="BC39" s="622"/>
      <c r="BD39" s="645"/>
      <c r="BE39" s="645"/>
      <c r="BF39" s="680"/>
      <c r="BG39" s="712" t="s">
        <v>335</v>
      </c>
      <c r="BH39" s="713"/>
      <c r="BI39" s="713"/>
      <c r="BJ39" s="713"/>
      <c r="BK39" s="713"/>
      <c r="BL39" s="215"/>
      <c r="BM39" s="637" t="s">
        <v>336</v>
      </c>
      <c r="BN39" s="637"/>
      <c r="BO39" s="637"/>
      <c r="BP39" s="637"/>
      <c r="BQ39" s="637"/>
      <c r="BR39" s="637"/>
      <c r="BS39" s="637"/>
      <c r="BT39" s="637"/>
      <c r="BU39" s="638"/>
      <c r="BV39" s="621">
        <v>111</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243843</v>
      </c>
      <c r="CS39" s="645"/>
      <c r="CT39" s="645"/>
      <c r="CU39" s="645"/>
      <c r="CV39" s="645"/>
      <c r="CW39" s="645"/>
      <c r="CX39" s="645"/>
      <c r="CY39" s="646"/>
      <c r="CZ39" s="626">
        <v>4.2</v>
      </c>
      <c r="DA39" s="657"/>
      <c r="DB39" s="657"/>
      <c r="DC39" s="659"/>
      <c r="DD39" s="630">
        <v>110510</v>
      </c>
      <c r="DE39" s="645"/>
      <c r="DF39" s="645"/>
      <c r="DG39" s="645"/>
      <c r="DH39" s="645"/>
      <c r="DI39" s="645"/>
      <c r="DJ39" s="645"/>
      <c r="DK39" s="646"/>
      <c r="DL39" s="630" t="s">
        <v>233</v>
      </c>
      <c r="DM39" s="645"/>
      <c r="DN39" s="645"/>
      <c r="DO39" s="645"/>
      <c r="DP39" s="645"/>
      <c r="DQ39" s="645"/>
      <c r="DR39" s="645"/>
      <c r="DS39" s="645"/>
      <c r="DT39" s="645"/>
      <c r="DU39" s="645"/>
      <c r="DV39" s="646"/>
      <c r="DW39" s="626" t="s">
        <v>124</v>
      </c>
      <c r="DX39" s="657"/>
      <c r="DY39" s="657"/>
      <c r="DZ39" s="657"/>
      <c r="EA39" s="657"/>
      <c r="EB39" s="657"/>
      <c r="EC39" s="658"/>
    </row>
    <row r="40" spans="2:133" ht="11.25" customHeight="1" x14ac:dyDescent="0.15">
      <c r="AQ40" s="698" t="s">
        <v>338</v>
      </c>
      <c r="AR40" s="699"/>
      <c r="AS40" s="699"/>
      <c r="AT40" s="699"/>
      <c r="AU40" s="699"/>
      <c r="AV40" s="699"/>
      <c r="AW40" s="699"/>
      <c r="AX40" s="699"/>
      <c r="AY40" s="700"/>
      <c r="AZ40" s="621">
        <v>79753</v>
      </c>
      <c r="BA40" s="622"/>
      <c r="BB40" s="622"/>
      <c r="BC40" s="622"/>
      <c r="BD40" s="645"/>
      <c r="BE40" s="645"/>
      <c r="BF40" s="680"/>
      <c r="BG40" s="712"/>
      <c r="BH40" s="713"/>
      <c r="BI40" s="713"/>
      <c r="BJ40" s="713"/>
      <c r="BK40" s="713"/>
      <c r="BL40" s="215"/>
      <c r="BM40" s="637" t="s">
        <v>339</v>
      </c>
      <c r="BN40" s="637"/>
      <c r="BO40" s="637"/>
      <c r="BP40" s="637"/>
      <c r="BQ40" s="637"/>
      <c r="BR40" s="637"/>
      <c r="BS40" s="637"/>
      <c r="BT40" s="637"/>
      <c r="BU40" s="638"/>
      <c r="BV40" s="621">
        <v>121</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300</v>
      </c>
      <c r="CS40" s="622"/>
      <c r="CT40" s="622"/>
      <c r="CU40" s="622"/>
      <c r="CV40" s="622"/>
      <c r="CW40" s="622"/>
      <c r="CX40" s="622"/>
      <c r="CY40" s="623"/>
      <c r="CZ40" s="626">
        <v>0</v>
      </c>
      <c r="DA40" s="657"/>
      <c r="DB40" s="657"/>
      <c r="DC40" s="659"/>
      <c r="DD40" s="630" t="s">
        <v>233</v>
      </c>
      <c r="DE40" s="622"/>
      <c r="DF40" s="622"/>
      <c r="DG40" s="622"/>
      <c r="DH40" s="622"/>
      <c r="DI40" s="622"/>
      <c r="DJ40" s="622"/>
      <c r="DK40" s="623"/>
      <c r="DL40" s="630" t="s">
        <v>233</v>
      </c>
      <c r="DM40" s="622"/>
      <c r="DN40" s="622"/>
      <c r="DO40" s="622"/>
      <c r="DP40" s="622"/>
      <c r="DQ40" s="622"/>
      <c r="DR40" s="622"/>
      <c r="DS40" s="622"/>
      <c r="DT40" s="622"/>
      <c r="DU40" s="622"/>
      <c r="DV40" s="623"/>
      <c r="DW40" s="626" t="s">
        <v>124</v>
      </c>
      <c r="DX40" s="657"/>
      <c r="DY40" s="657"/>
      <c r="DZ40" s="657"/>
      <c r="EA40" s="657"/>
      <c r="EB40" s="657"/>
      <c r="EC40" s="658"/>
    </row>
    <row r="41" spans="2:133" ht="11.25" customHeight="1" x14ac:dyDescent="0.15">
      <c r="AQ41" s="708" t="s">
        <v>341</v>
      </c>
      <c r="AR41" s="709"/>
      <c r="AS41" s="709"/>
      <c r="AT41" s="709"/>
      <c r="AU41" s="709"/>
      <c r="AV41" s="709"/>
      <c r="AW41" s="709"/>
      <c r="AX41" s="709"/>
      <c r="AY41" s="710"/>
      <c r="AZ41" s="701">
        <v>248767</v>
      </c>
      <c r="BA41" s="702"/>
      <c r="BB41" s="702"/>
      <c r="BC41" s="702"/>
      <c r="BD41" s="691"/>
      <c r="BE41" s="691"/>
      <c r="BF41" s="693"/>
      <c r="BG41" s="714"/>
      <c r="BH41" s="715"/>
      <c r="BI41" s="715"/>
      <c r="BJ41" s="715"/>
      <c r="BK41" s="715"/>
      <c r="BL41" s="216"/>
      <c r="BM41" s="648" t="s">
        <v>342</v>
      </c>
      <c r="BN41" s="648"/>
      <c r="BO41" s="648"/>
      <c r="BP41" s="648"/>
      <c r="BQ41" s="648"/>
      <c r="BR41" s="648"/>
      <c r="BS41" s="648"/>
      <c r="BT41" s="648"/>
      <c r="BU41" s="649"/>
      <c r="BV41" s="701">
        <v>296</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124</v>
      </c>
      <c r="CS41" s="645"/>
      <c r="CT41" s="645"/>
      <c r="CU41" s="645"/>
      <c r="CV41" s="645"/>
      <c r="CW41" s="645"/>
      <c r="CX41" s="645"/>
      <c r="CY41" s="646"/>
      <c r="CZ41" s="626" t="s">
        <v>124</v>
      </c>
      <c r="DA41" s="657"/>
      <c r="DB41" s="657"/>
      <c r="DC41" s="659"/>
      <c r="DD41" s="630" t="s">
        <v>124</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1069535</v>
      </c>
      <c r="CS42" s="622"/>
      <c r="CT42" s="622"/>
      <c r="CU42" s="622"/>
      <c r="CV42" s="622"/>
      <c r="CW42" s="622"/>
      <c r="CX42" s="622"/>
      <c r="CY42" s="623"/>
      <c r="CZ42" s="626">
        <v>18.5</v>
      </c>
      <c r="DA42" s="627"/>
      <c r="DB42" s="627"/>
      <c r="DC42" s="722"/>
      <c r="DD42" s="630">
        <v>144029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29380</v>
      </c>
      <c r="CS43" s="645"/>
      <c r="CT43" s="645"/>
      <c r="CU43" s="645"/>
      <c r="CV43" s="645"/>
      <c r="CW43" s="645"/>
      <c r="CX43" s="645"/>
      <c r="CY43" s="646"/>
      <c r="CZ43" s="626">
        <v>0.5</v>
      </c>
      <c r="DA43" s="657"/>
      <c r="DB43" s="657"/>
      <c r="DC43" s="659"/>
      <c r="DD43" s="630">
        <v>29380</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348</v>
      </c>
      <c r="CD44" s="733" t="s">
        <v>300</v>
      </c>
      <c r="CE44" s="734"/>
      <c r="CF44" s="618" t="s">
        <v>349</v>
      </c>
      <c r="CG44" s="619"/>
      <c r="CH44" s="619"/>
      <c r="CI44" s="619"/>
      <c r="CJ44" s="619"/>
      <c r="CK44" s="619"/>
      <c r="CL44" s="619"/>
      <c r="CM44" s="619"/>
      <c r="CN44" s="619"/>
      <c r="CO44" s="619"/>
      <c r="CP44" s="619"/>
      <c r="CQ44" s="620"/>
      <c r="CR44" s="621">
        <v>1069535</v>
      </c>
      <c r="CS44" s="622"/>
      <c r="CT44" s="622"/>
      <c r="CU44" s="622"/>
      <c r="CV44" s="622"/>
      <c r="CW44" s="622"/>
      <c r="CX44" s="622"/>
      <c r="CY44" s="623"/>
      <c r="CZ44" s="626">
        <v>18.5</v>
      </c>
      <c r="DA44" s="627"/>
      <c r="DB44" s="627"/>
      <c r="DC44" s="722"/>
      <c r="DD44" s="630">
        <v>144029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350</v>
      </c>
      <c r="CG45" s="619"/>
      <c r="CH45" s="619"/>
      <c r="CI45" s="619"/>
      <c r="CJ45" s="619"/>
      <c r="CK45" s="619"/>
      <c r="CL45" s="619"/>
      <c r="CM45" s="619"/>
      <c r="CN45" s="619"/>
      <c r="CO45" s="619"/>
      <c r="CP45" s="619"/>
      <c r="CQ45" s="620"/>
      <c r="CR45" s="621">
        <v>846573</v>
      </c>
      <c r="CS45" s="645"/>
      <c r="CT45" s="645"/>
      <c r="CU45" s="645"/>
      <c r="CV45" s="645"/>
      <c r="CW45" s="645"/>
      <c r="CX45" s="645"/>
      <c r="CY45" s="646"/>
      <c r="CZ45" s="626">
        <v>14.6</v>
      </c>
      <c r="DA45" s="657"/>
      <c r="DB45" s="657"/>
      <c r="DC45" s="659"/>
      <c r="DD45" s="630">
        <v>40742</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351</v>
      </c>
      <c r="CG46" s="619"/>
      <c r="CH46" s="619"/>
      <c r="CI46" s="619"/>
      <c r="CJ46" s="619"/>
      <c r="CK46" s="619"/>
      <c r="CL46" s="619"/>
      <c r="CM46" s="619"/>
      <c r="CN46" s="619"/>
      <c r="CO46" s="619"/>
      <c r="CP46" s="619"/>
      <c r="CQ46" s="620"/>
      <c r="CR46" s="621">
        <v>217369</v>
      </c>
      <c r="CS46" s="622"/>
      <c r="CT46" s="622"/>
      <c r="CU46" s="622"/>
      <c r="CV46" s="622"/>
      <c r="CW46" s="622"/>
      <c r="CX46" s="622"/>
      <c r="CY46" s="623"/>
      <c r="CZ46" s="626">
        <v>3.8</v>
      </c>
      <c r="DA46" s="627"/>
      <c r="DB46" s="627"/>
      <c r="DC46" s="722"/>
      <c r="DD46" s="630">
        <v>103220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352</v>
      </c>
      <c r="CG47" s="619"/>
      <c r="CH47" s="619"/>
      <c r="CI47" s="619"/>
      <c r="CJ47" s="619"/>
      <c r="CK47" s="619"/>
      <c r="CL47" s="619"/>
      <c r="CM47" s="619"/>
      <c r="CN47" s="619"/>
      <c r="CO47" s="619"/>
      <c r="CP47" s="619"/>
      <c r="CQ47" s="620"/>
      <c r="CR47" s="621" t="s">
        <v>124</v>
      </c>
      <c r="CS47" s="645"/>
      <c r="CT47" s="645"/>
      <c r="CU47" s="645"/>
      <c r="CV47" s="645"/>
      <c r="CW47" s="645"/>
      <c r="CX47" s="645"/>
      <c r="CY47" s="646"/>
      <c r="CZ47" s="626" t="s">
        <v>124</v>
      </c>
      <c r="DA47" s="657"/>
      <c r="DB47" s="657"/>
      <c r="DC47" s="659"/>
      <c r="DD47" s="630" t="s">
        <v>124</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353</v>
      </c>
      <c r="CG48" s="619"/>
      <c r="CH48" s="619"/>
      <c r="CI48" s="619"/>
      <c r="CJ48" s="619"/>
      <c r="CK48" s="619"/>
      <c r="CL48" s="619"/>
      <c r="CM48" s="619"/>
      <c r="CN48" s="619"/>
      <c r="CO48" s="619"/>
      <c r="CP48" s="619"/>
      <c r="CQ48" s="620"/>
      <c r="CR48" s="621" t="s">
        <v>124</v>
      </c>
      <c r="CS48" s="622"/>
      <c r="CT48" s="622"/>
      <c r="CU48" s="622"/>
      <c r="CV48" s="622"/>
      <c r="CW48" s="622"/>
      <c r="CX48" s="622"/>
      <c r="CY48" s="623"/>
      <c r="CZ48" s="626" t="s">
        <v>124</v>
      </c>
      <c r="DA48" s="627"/>
      <c r="DB48" s="627"/>
      <c r="DC48" s="722"/>
      <c r="DD48" s="630" t="s">
        <v>124</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354</v>
      </c>
      <c r="CE49" s="667"/>
      <c r="CF49" s="667"/>
      <c r="CG49" s="667"/>
      <c r="CH49" s="667"/>
      <c r="CI49" s="667"/>
      <c r="CJ49" s="667"/>
      <c r="CK49" s="667"/>
      <c r="CL49" s="667"/>
      <c r="CM49" s="667"/>
      <c r="CN49" s="667"/>
      <c r="CO49" s="667"/>
      <c r="CP49" s="667"/>
      <c r="CQ49" s="668"/>
      <c r="CR49" s="701">
        <v>5791837</v>
      </c>
      <c r="CS49" s="691"/>
      <c r="CT49" s="691"/>
      <c r="CU49" s="691"/>
      <c r="CV49" s="691"/>
      <c r="CW49" s="691"/>
      <c r="CX49" s="691"/>
      <c r="CY49" s="723"/>
      <c r="CZ49" s="706">
        <v>100</v>
      </c>
      <c r="DA49" s="724"/>
      <c r="DB49" s="724"/>
      <c r="DC49" s="725"/>
      <c r="DD49" s="726">
        <v>3495489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P8GTsuB8Sd3YlhalY4G7FRh0n+evf2QvQTyDaeTdK+KHC9JDkDRVQX19qg1k6htzIU9oF2xtZufzqMn6DO8iQ==" saltValue="GQq8LVh9upNlfCwr7p0/l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BQ103" sqref="BQ103:DZ10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377</v>
      </c>
      <c r="C7" s="754"/>
      <c r="D7" s="754"/>
      <c r="E7" s="754"/>
      <c r="F7" s="754"/>
      <c r="G7" s="754"/>
      <c r="H7" s="754"/>
      <c r="I7" s="754"/>
      <c r="J7" s="754"/>
      <c r="K7" s="754"/>
      <c r="L7" s="754"/>
      <c r="M7" s="754"/>
      <c r="N7" s="754"/>
      <c r="O7" s="754"/>
      <c r="P7" s="755"/>
      <c r="Q7" s="756">
        <v>5886</v>
      </c>
      <c r="R7" s="757"/>
      <c r="S7" s="757"/>
      <c r="T7" s="757"/>
      <c r="U7" s="757"/>
      <c r="V7" s="757">
        <v>5791</v>
      </c>
      <c r="W7" s="757"/>
      <c r="X7" s="757"/>
      <c r="Y7" s="757"/>
      <c r="Z7" s="757"/>
      <c r="AA7" s="757">
        <v>94</v>
      </c>
      <c r="AB7" s="757"/>
      <c r="AC7" s="757"/>
      <c r="AD7" s="757"/>
      <c r="AE7" s="758"/>
      <c r="AF7" s="759">
        <v>92</v>
      </c>
      <c r="AG7" s="760"/>
      <c r="AH7" s="760"/>
      <c r="AI7" s="760"/>
      <c r="AJ7" s="761"/>
      <c r="AK7" s="796">
        <v>5</v>
      </c>
      <c r="AL7" s="797"/>
      <c r="AM7" s="797"/>
      <c r="AN7" s="797"/>
      <c r="AO7" s="797"/>
      <c r="AP7" s="797">
        <v>6303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565</v>
      </c>
      <c r="BT7" s="801"/>
      <c r="BU7" s="801"/>
      <c r="BV7" s="801"/>
      <c r="BW7" s="801"/>
      <c r="BX7" s="801"/>
      <c r="BY7" s="801"/>
      <c r="BZ7" s="801"/>
      <c r="CA7" s="801"/>
      <c r="CB7" s="801"/>
      <c r="CC7" s="801"/>
      <c r="CD7" s="801"/>
      <c r="CE7" s="801"/>
      <c r="CF7" s="801"/>
      <c r="CG7" s="802"/>
      <c r="CH7" s="793">
        <v>1</v>
      </c>
      <c r="CI7" s="794"/>
      <c r="CJ7" s="794"/>
      <c r="CK7" s="794"/>
      <c r="CL7" s="795"/>
      <c r="CM7" s="793">
        <v>307</v>
      </c>
      <c r="CN7" s="794"/>
      <c r="CO7" s="794"/>
      <c r="CP7" s="794"/>
      <c r="CQ7" s="795"/>
      <c r="CR7" s="793">
        <v>3</v>
      </c>
      <c r="CS7" s="794"/>
      <c r="CT7" s="794"/>
      <c r="CU7" s="794"/>
      <c r="CV7" s="795"/>
      <c r="CW7" s="793" t="s">
        <v>562</v>
      </c>
      <c r="CX7" s="794"/>
      <c r="CY7" s="794"/>
      <c r="CZ7" s="794"/>
      <c r="DA7" s="795"/>
      <c r="DB7" s="793">
        <v>45</v>
      </c>
      <c r="DC7" s="794"/>
      <c r="DD7" s="794"/>
      <c r="DE7" s="794"/>
      <c r="DF7" s="795"/>
      <c r="DG7" s="793">
        <v>264</v>
      </c>
      <c r="DH7" s="794"/>
      <c r="DI7" s="794"/>
      <c r="DJ7" s="794"/>
      <c r="DK7" s="795"/>
      <c r="DL7" s="793" t="s">
        <v>562</v>
      </c>
      <c r="DM7" s="794"/>
      <c r="DN7" s="794"/>
      <c r="DO7" s="794"/>
      <c r="DP7" s="795"/>
      <c r="DQ7" s="793" t="s">
        <v>562</v>
      </c>
      <c r="DR7" s="794"/>
      <c r="DS7" s="794"/>
      <c r="DT7" s="794"/>
      <c r="DU7" s="795"/>
      <c r="DV7" s="774"/>
      <c r="DW7" s="775"/>
      <c r="DX7" s="775"/>
      <c r="DY7" s="775"/>
      <c r="DZ7" s="776"/>
      <c r="EA7" s="234"/>
    </row>
    <row r="8" spans="1:131" s="235" customFormat="1" ht="26.25" customHeight="1" x14ac:dyDescent="0.15">
      <c r="A8" s="241">
        <v>2</v>
      </c>
      <c r="B8" s="777" t="s">
        <v>378</v>
      </c>
      <c r="C8" s="778"/>
      <c r="D8" s="778"/>
      <c r="E8" s="778"/>
      <c r="F8" s="778"/>
      <c r="G8" s="778"/>
      <c r="H8" s="778"/>
      <c r="I8" s="778"/>
      <c r="J8" s="778"/>
      <c r="K8" s="778"/>
      <c r="L8" s="778"/>
      <c r="M8" s="778"/>
      <c r="N8" s="778"/>
      <c r="O8" s="778"/>
      <c r="P8" s="779"/>
      <c r="Q8" s="780">
        <v>1</v>
      </c>
      <c r="R8" s="781"/>
      <c r="S8" s="781"/>
      <c r="T8" s="781"/>
      <c r="U8" s="781"/>
      <c r="V8" s="781">
        <v>1</v>
      </c>
      <c r="W8" s="781"/>
      <c r="X8" s="781"/>
      <c r="Y8" s="781"/>
      <c r="Z8" s="781"/>
      <c r="AA8" s="781">
        <v>0</v>
      </c>
      <c r="AB8" s="781"/>
      <c r="AC8" s="781"/>
      <c r="AD8" s="781"/>
      <c r="AE8" s="782"/>
      <c r="AF8" s="783">
        <v>0</v>
      </c>
      <c r="AG8" s="784"/>
      <c r="AH8" s="784"/>
      <c r="AI8" s="784"/>
      <c r="AJ8" s="785"/>
      <c r="AK8" s="786" t="s">
        <v>562</v>
      </c>
      <c r="AL8" s="787"/>
      <c r="AM8" s="787"/>
      <c r="AN8" s="787"/>
      <c r="AO8" s="787"/>
      <c r="AP8" s="787" t="s">
        <v>562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566</v>
      </c>
      <c r="BT8" s="791"/>
      <c r="BU8" s="791"/>
      <c r="BV8" s="791"/>
      <c r="BW8" s="791"/>
      <c r="BX8" s="791"/>
      <c r="BY8" s="791"/>
      <c r="BZ8" s="791"/>
      <c r="CA8" s="791"/>
      <c r="CB8" s="791"/>
      <c r="CC8" s="791"/>
      <c r="CD8" s="791"/>
      <c r="CE8" s="791"/>
      <c r="CF8" s="791"/>
      <c r="CG8" s="792"/>
      <c r="CH8" s="803">
        <v>287</v>
      </c>
      <c r="CI8" s="804"/>
      <c r="CJ8" s="804"/>
      <c r="CK8" s="804"/>
      <c r="CL8" s="805"/>
      <c r="CM8" s="803">
        <v>544</v>
      </c>
      <c r="CN8" s="804"/>
      <c r="CO8" s="804"/>
      <c r="CP8" s="804"/>
      <c r="CQ8" s="805"/>
      <c r="CR8" s="803">
        <v>90</v>
      </c>
      <c r="CS8" s="804"/>
      <c r="CT8" s="804"/>
      <c r="CU8" s="804"/>
      <c r="CV8" s="805"/>
      <c r="CW8" s="803" t="s">
        <v>562</v>
      </c>
      <c r="CX8" s="804"/>
      <c r="CY8" s="804"/>
      <c r="CZ8" s="804"/>
      <c r="DA8" s="805"/>
      <c r="DB8" s="803" t="s">
        <v>562</v>
      </c>
      <c r="DC8" s="804"/>
      <c r="DD8" s="804"/>
      <c r="DE8" s="804"/>
      <c r="DF8" s="805"/>
      <c r="DG8" s="803" t="s">
        <v>562</v>
      </c>
      <c r="DH8" s="804"/>
      <c r="DI8" s="804"/>
      <c r="DJ8" s="804"/>
      <c r="DK8" s="805"/>
      <c r="DL8" s="803" t="s">
        <v>562</v>
      </c>
      <c r="DM8" s="804"/>
      <c r="DN8" s="804"/>
      <c r="DO8" s="804"/>
      <c r="DP8" s="805"/>
      <c r="DQ8" s="803" t="s">
        <v>562</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6"/>
      <c r="AL22" s="827"/>
      <c r="AM22" s="827"/>
      <c r="AN22" s="827"/>
      <c r="AO22" s="827"/>
      <c r="AP22" s="827"/>
      <c r="AQ22" s="827"/>
      <c r="AR22" s="827"/>
      <c r="AS22" s="827"/>
      <c r="AT22" s="827"/>
      <c r="AU22" s="828"/>
      <c r="AV22" s="828"/>
      <c r="AW22" s="828"/>
      <c r="AX22" s="828"/>
      <c r="AY22" s="829"/>
      <c r="AZ22" s="830" t="s">
        <v>379</v>
      </c>
      <c r="BA22" s="830"/>
      <c r="BB22" s="830"/>
      <c r="BC22" s="830"/>
      <c r="BD22" s="831"/>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380</v>
      </c>
      <c r="B23" s="812" t="s">
        <v>381</v>
      </c>
      <c r="C23" s="813"/>
      <c r="D23" s="813"/>
      <c r="E23" s="813"/>
      <c r="F23" s="813"/>
      <c r="G23" s="813"/>
      <c r="H23" s="813"/>
      <c r="I23" s="813"/>
      <c r="J23" s="813"/>
      <c r="K23" s="813"/>
      <c r="L23" s="813"/>
      <c r="M23" s="813"/>
      <c r="N23" s="813"/>
      <c r="O23" s="813"/>
      <c r="P23" s="814"/>
      <c r="Q23" s="815">
        <f>Q7+Q8</f>
        <v>5887</v>
      </c>
      <c r="R23" s="816"/>
      <c r="S23" s="816"/>
      <c r="T23" s="816"/>
      <c r="U23" s="816"/>
      <c r="V23" s="815">
        <f>V7+V8</f>
        <v>5792</v>
      </c>
      <c r="W23" s="816"/>
      <c r="X23" s="816"/>
      <c r="Y23" s="816"/>
      <c r="Z23" s="816"/>
      <c r="AA23" s="815">
        <f>AA7+AA8</f>
        <v>94</v>
      </c>
      <c r="AB23" s="816"/>
      <c r="AC23" s="816"/>
      <c r="AD23" s="816"/>
      <c r="AE23" s="816"/>
      <c r="AF23" s="817">
        <v>92</v>
      </c>
      <c r="AG23" s="818"/>
      <c r="AH23" s="818"/>
      <c r="AI23" s="818"/>
      <c r="AJ23" s="819"/>
      <c r="AK23" s="820"/>
      <c r="AL23" s="821"/>
      <c r="AM23" s="821"/>
      <c r="AN23" s="821"/>
      <c r="AO23" s="822"/>
      <c r="AP23" s="815">
        <f>AP7</f>
        <v>6303</v>
      </c>
      <c r="AQ23" s="816"/>
      <c r="AR23" s="816"/>
      <c r="AS23" s="816"/>
      <c r="AT23" s="816"/>
      <c r="AU23" s="823"/>
      <c r="AV23" s="824"/>
      <c r="AW23" s="824"/>
      <c r="AX23" s="824"/>
      <c r="AY23" s="825"/>
      <c r="AZ23" s="817" t="s">
        <v>124</v>
      </c>
      <c r="BA23" s="818"/>
      <c r="BB23" s="818"/>
      <c r="BC23" s="818"/>
      <c r="BD23" s="819"/>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2" t="s">
        <v>382</v>
      </c>
      <c r="B24" s="832"/>
      <c r="C24" s="832"/>
      <c r="D24" s="832"/>
      <c r="E24" s="832"/>
      <c r="F24" s="832"/>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832"/>
      <c r="AI24" s="832"/>
      <c r="AJ24" s="832"/>
      <c r="AK24" s="832"/>
      <c r="AL24" s="832"/>
      <c r="AM24" s="832"/>
      <c r="AN24" s="832"/>
      <c r="AO24" s="832"/>
      <c r="AP24" s="832"/>
      <c r="AQ24" s="832"/>
      <c r="AR24" s="832"/>
      <c r="AS24" s="832"/>
      <c r="AT24" s="832"/>
      <c r="AU24" s="832"/>
      <c r="AV24" s="832"/>
      <c r="AW24" s="832"/>
      <c r="AX24" s="832"/>
      <c r="AY24" s="832"/>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360</v>
      </c>
      <c r="B26" s="763"/>
      <c r="C26" s="763"/>
      <c r="D26" s="763"/>
      <c r="E26" s="763"/>
      <c r="F26" s="763"/>
      <c r="G26" s="763"/>
      <c r="H26" s="763"/>
      <c r="I26" s="763"/>
      <c r="J26" s="763"/>
      <c r="K26" s="763"/>
      <c r="L26" s="763"/>
      <c r="M26" s="763"/>
      <c r="N26" s="763"/>
      <c r="O26" s="763"/>
      <c r="P26" s="764"/>
      <c r="Q26" s="739" t="s">
        <v>384</v>
      </c>
      <c r="R26" s="740"/>
      <c r="S26" s="740"/>
      <c r="T26" s="740"/>
      <c r="U26" s="741"/>
      <c r="V26" s="739" t="s">
        <v>385</v>
      </c>
      <c r="W26" s="740"/>
      <c r="X26" s="740"/>
      <c r="Y26" s="740"/>
      <c r="Z26" s="741"/>
      <c r="AA26" s="739" t="s">
        <v>386</v>
      </c>
      <c r="AB26" s="740"/>
      <c r="AC26" s="740"/>
      <c r="AD26" s="740"/>
      <c r="AE26" s="740"/>
      <c r="AF26" s="833" t="s">
        <v>387</v>
      </c>
      <c r="AG26" s="834"/>
      <c r="AH26" s="834"/>
      <c r="AI26" s="834"/>
      <c r="AJ26" s="835"/>
      <c r="AK26" s="740" t="s">
        <v>388</v>
      </c>
      <c r="AL26" s="740"/>
      <c r="AM26" s="740"/>
      <c r="AN26" s="740"/>
      <c r="AO26" s="741"/>
      <c r="AP26" s="739" t="s">
        <v>389</v>
      </c>
      <c r="AQ26" s="740"/>
      <c r="AR26" s="740"/>
      <c r="AS26" s="740"/>
      <c r="AT26" s="741"/>
      <c r="AU26" s="739" t="s">
        <v>390</v>
      </c>
      <c r="AV26" s="740"/>
      <c r="AW26" s="740"/>
      <c r="AX26" s="740"/>
      <c r="AY26" s="741"/>
      <c r="AZ26" s="739" t="s">
        <v>391</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6"/>
      <c r="AG27" s="837"/>
      <c r="AH27" s="837"/>
      <c r="AI27" s="837"/>
      <c r="AJ27" s="838"/>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392</v>
      </c>
      <c r="C28" s="754"/>
      <c r="D28" s="754"/>
      <c r="E28" s="754"/>
      <c r="F28" s="754"/>
      <c r="G28" s="754"/>
      <c r="H28" s="754"/>
      <c r="I28" s="754"/>
      <c r="J28" s="754"/>
      <c r="K28" s="754"/>
      <c r="L28" s="754"/>
      <c r="M28" s="754"/>
      <c r="N28" s="754"/>
      <c r="O28" s="754"/>
      <c r="P28" s="755"/>
      <c r="Q28" s="843">
        <v>936</v>
      </c>
      <c r="R28" s="844"/>
      <c r="S28" s="844"/>
      <c r="T28" s="844"/>
      <c r="U28" s="844"/>
      <c r="V28" s="844">
        <v>901</v>
      </c>
      <c r="W28" s="844"/>
      <c r="X28" s="844"/>
      <c r="Y28" s="844"/>
      <c r="Z28" s="844"/>
      <c r="AA28" s="844">
        <v>34</v>
      </c>
      <c r="AB28" s="844"/>
      <c r="AC28" s="844"/>
      <c r="AD28" s="844"/>
      <c r="AE28" s="845"/>
      <c r="AF28" s="846">
        <v>34</v>
      </c>
      <c r="AG28" s="844"/>
      <c r="AH28" s="844"/>
      <c r="AI28" s="844"/>
      <c r="AJ28" s="847"/>
      <c r="AK28" s="848">
        <v>64</v>
      </c>
      <c r="AL28" s="839"/>
      <c r="AM28" s="839"/>
      <c r="AN28" s="839"/>
      <c r="AO28" s="839"/>
      <c r="AP28" s="839" t="s">
        <v>562</v>
      </c>
      <c r="AQ28" s="839"/>
      <c r="AR28" s="839"/>
      <c r="AS28" s="839"/>
      <c r="AT28" s="839"/>
      <c r="AU28" s="839" t="s">
        <v>562</v>
      </c>
      <c r="AV28" s="839"/>
      <c r="AW28" s="839"/>
      <c r="AX28" s="839"/>
      <c r="AY28" s="839"/>
      <c r="AZ28" s="840" t="s">
        <v>562</v>
      </c>
      <c r="BA28" s="840"/>
      <c r="BB28" s="840"/>
      <c r="BC28" s="840"/>
      <c r="BD28" s="840"/>
      <c r="BE28" s="841"/>
      <c r="BF28" s="841"/>
      <c r="BG28" s="841"/>
      <c r="BH28" s="841"/>
      <c r="BI28" s="842"/>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393</v>
      </c>
      <c r="C29" s="778"/>
      <c r="D29" s="778"/>
      <c r="E29" s="778"/>
      <c r="F29" s="778"/>
      <c r="G29" s="778"/>
      <c r="H29" s="778"/>
      <c r="I29" s="778"/>
      <c r="J29" s="778"/>
      <c r="K29" s="778"/>
      <c r="L29" s="778"/>
      <c r="M29" s="778"/>
      <c r="N29" s="778"/>
      <c r="O29" s="778"/>
      <c r="P29" s="779"/>
      <c r="Q29" s="780">
        <v>822</v>
      </c>
      <c r="R29" s="781"/>
      <c r="S29" s="781"/>
      <c r="T29" s="781"/>
      <c r="U29" s="781"/>
      <c r="V29" s="781">
        <v>803</v>
      </c>
      <c r="W29" s="781"/>
      <c r="X29" s="781"/>
      <c r="Y29" s="781"/>
      <c r="Z29" s="781"/>
      <c r="AA29" s="781">
        <v>19</v>
      </c>
      <c r="AB29" s="781"/>
      <c r="AC29" s="781"/>
      <c r="AD29" s="781"/>
      <c r="AE29" s="782"/>
      <c r="AF29" s="783">
        <v>19</v>
      </c>
      <c r="AG29" s="784"/>
      <c r="AH29" s="784"/>
      <c r="AI29" s="784"/>
      <c r="AJ29" s="785"/>
      <c r="AK29" s="851">
        <v>113</v>
      </c>
      <c r="AL29" s="852"/>
      <c r="AM29" s="852"/>
      <c r="AN29" s="852"/>
      <c r="AO29" s="852"/>
      <c r="AP29" s="852" t="s">
        <v>562</v>
      </c>
      <c r="AQ29" s="852"/>
      <c r="AR29" s="852"/>
      <c r="AS29" s="852"/>
      <c r="AT29" s="852"/>
      <c r="AU29" s="852" t="s">
        <v>562</v>
      </c>
      <c r="AV29" s="852"/>
      <c r="AW29" s="852"/>
      <c r="AX29" s="852"/>
      <c r="AY29" s="852"/>
      <c r="AZ29" s="853" t="s">
        <v>562</v>
      </c>
      <c r="BA29" s="853"/>
      <c r="BB29" s="853"/>
      <c r="BC29" s="853"/>
      <c r="BD29" s="853"/>
      <c r="BE29" s="849"/>
      <c r="BF29" s="849"/>
      <c r="BG29" s="849"/>
      <c r="BH29" s="849"/>
      <c r="BI29" s="850"/>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394</v>
      </c>
      <c r="C30" s="778"/>
      <c r="D30" s="778"/>
      <c r="E30" s="778"/>
      <c r="F30" s="778"/>
      <c r="G30" s="778"/>
      <c r="H30" s="778"/>
      <c r="I30" s="778"/>
      <c r="J30" s="778"/>
      <c r="K30" s="778"/>
      <c r="L30" s="778"/>
      <c r="M30" s="778"/>
      <c r="N30" s="778"/>
      <c r="O30" s="778"/>
      <c r="P30" s="779"/>
      <c r="Q30" s="780">
        <v>90</v>
      </c>
      <c r="R30" s="781"/>
      <c r="S30" s="781"/>
      <c r="T30" s="781"/>
      <c r="U30" s="781"/>
      <c r="V30" s="781">
        <v>89</v>
      </c>
      <c r="W30" s="781"/>
      <c r="X30" s="781"/>
      <c r="Y30" s="781"/>
      <c r="Z30" s="781"/>
      <c r="AA30" s="781">
        <v>1</v>
      </c>
      <c r="AB30" s="781"/>
      <c r="AC30" s="781"/>
      <c r="AD30" s="781"/>
      <c r="AE30" s="782"/>
      <c r="AF30" s="783">
        <v>1</v>
      </c>
      <c r="AG30" s="784"/>
      <c r="AH30" s="784"/>
      <c r="AI30" s="784"/>
      <c r="AJ30" s="785"/>
      <c r="AK30" s="851">
        <v>31</v>
      </c>
      <c r="AL30" s="852"/>
      <c r="AM30" s="852"/>
      <c r="AN30" s="852"/>
      <c r="AO30" s="852"/>
      <c r="AP30" s="852" t="s">
        <v>562</v>
      </c>
      <c r="AQ30" s="852"/>
      <c r="AR30" s="852"/>
      <c r="AS30" s="852"/>
      <c r="AT30" s="852"/>
      <c r="AU30" s="852" t="s">
        <v>562</v>
      </c>
      <c r="AV30" s="852"/>
      <c r="AW30" s="852"/>
      <c r="AX30" s="852"/>
      <c r="AY30" s="852"/>
      <c r="AZ30" s="853" t="s">
        <v>562</v>
      </c>
      <c r="BA30" s="853"/>
      <c r="BB30" s="853"/>
      <c r="BC30" s="853"/>
      <c r="BD30" s="853"/>
      <c r="BE30" s="849"/>
      <c r="BF30" s="849"/>
      <c r="BG30" s="849"/>
      <c r="BH30" s="849"/>
      <c r="BI30" s="850"/>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395</v>
      </c>
      <c r="C31" s="778"/>
      <c r="D31" s="778"/>
      <c r="E31" s="778"/>
      <c r="F31" s="778"/>
      <c r="G31" s="778"/>
      <c r="H31" s="778"/>
      <c r="I31" s="778"/>
      <c r="J31" s="778"/>
      <c r="K31" s="778"/>
      <c r="L31" s="778"/>
      <c r="M31" s="778"/>
      <c r="N31" s="778"/>
      <c r="O31" s="778"/>
      <c r="P31" s="779"/>
      <c r="Q31" s="780">
        <v>190</v>
      </c>
      <c r="R31" s="781"/>
      <c r="S31" s="781"/>
      <c r="T31" s="781"/>
      <c r="U31" s="781"/>
      <c r="V31" s="781">
        <v>157</v>
      </c>
      <c r="W31" s="781"/>
      <c r="X31" s="781"/>
      <c r="Y31" s="781"/>
      <c r="Z31" s="781"/>
      <c r="AA31" s="781">
        <v>33</v>
      </c>
      <c r="AB31" s="781"/>
      <c r="AC31" s="781"/>
      <c r="AD31" s="781"/>
      <c r="AE31" s="782"/>
      <c r="AF31" s="783">
        <v>195</v>
      </c>
      <c r="AG31" s="784"/>
      <c r="AH31" s="784"/>
      <c r="AI31" s="784"/>
      <c r="AJ31" s="785"/>
      <c r="AK31" s="851">
        <v>20</v>
      </c>
      <c r="AL31" s="852"/>
      <c r="AM31" s="852"/>
      <c r="AN31" s="852"/>
      <c r="AO31" s="852"/>
      <c r="AP31" s="852">
        <v>306</v>
      </c>
      <c r="AQ31" s="852"/>
      <c r="AR31" s="852"/>
      <c r="AS31" s="852"/>
      <c r="AT31" s="852"/>
      <c r="AU31" s="852">
        <v>31</v>
      </c>
      <c r="AV31" s="852"/>
      <c r="AW31" s="852"/>
      <c r="AX31" s="852"/>
      <c r="AY31" s="852"/>
      <c r="AZ31" s="853" t="s">
        <v>562</v>
      </c>
      <c r="BA31" s="853"/>
      <c r="BB31" s="853"/>
      <c r="BC31" s="853"/>
      <c r="BD31" s="853"/>
      <c r="BE31" s="849" t="s">
        <v>396</v>
      </c>
      <c r="BF31" s="849"/>
      <c r="BG31" s="849"/>
      <c r="BH31" s="849"/>
      <c r="BI31" s="850"/>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397</v>
      </c>
      <c r="C32" s="778"/>
      <c r="D32" s="778"/>
      <c r="E32" s="778"/>
      <c r="F32" s="778"/>
      <c r="G32" s="778"/>
      <c r="H32" s="778"/>
      <c r="I32" s="778"/>
      <c r="J32" s="778"/>
      <c r="K32" s="778"/>
      <c r="L32" s="778"/>
      <c r="M32" s="778"/>
      <c r="N32" s="778"/>
      <c r="O32" s="778"/>
      <c r="P32" s="779"/>
      <c r="Q32" s="780">
        <v>187</v>
      </c>
      <c r="R32" s="781"/>
      <c r="S32" s="781"/>
      <c r="T32" s="781"/>
      <c r="U32" s="781"/>
      <c r="V32" s="781">
        <v>182</v>
      </c>
      <c r="W32" s="781"/>
      <c r="X32" s="781"/>
      <c r="Y32" s="781"/>
      <c r="Z32" s="781"/>
      <c r="AA32" s="781">
        <v>5</v>
      </c>
      <c r="AB32" s="781"/>
      <c r="AC32" s="781"/>
      <c r="AD32" s="781"/>
      <c r="AE32" s="782"/>
      <c r="AF32" s="783">
        <v>5</v>
      </c>
      <c r="AG32" s="784"/>
      <c r="AH32" s="784"/>
      <c r="AI32" s="784"/>
      <c r="AJ32" s="785"/>
      <c r="AK32" s="851">
        <v>91</v>
      </c>
      <c r="AL32" s="852"/>
      <c r="AM32" s="852"/>
      <c r="AN32" s="852"/>
      <c r="AO32" s="852"/>
      <c r="AP32" s="852">
        <v>821</v>
      </c>
      <c r="AQ32" s="852"/>
      <c r="AR32" s="852"/>
      <c r="AS32" s="852"/>
      <c r="AT32" s="852"/>
      <c r="AU32" s="852">
        <v>205</v>
      </c>
      <c r="AV32" s="852"/>
      <c r="AW32" s="852"/>
      <c r="AX32" s="852"/>
      <c r="AY32" s="852"/>
      <c r="AZ32" s="853" t="s">
        <v>562</v>
      </c>
      <c r="BA32" s="853"/>
      <c r="BB32" s="853"/>
      <c r="BC32" s="853"/>
      <c r="BD32" s="853"/>
      <c r="BE32" s="849" t="s">
        <v>398</v>
      </c>
      <c r="BF32" s="849"/>
      <c r="BG32" s="849"/>
      <c r="BH32" s="849"/>
      <c r="BI32" s="850"/>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1"/>
      <c r="AL33" s="852"/>
      <c r="AM33" s="852"/>
      <c r="AN33" s="852"/>
      <c r="AO33" s="852"/>
      <c r="AP33" s="852"/>
      <c r="AQ33" s="852"/>
      <c r="AR33" s="852"/>
      <c r="AS33" s="852"/>
      <c r="AT33" s="852"/>
      <c r="AU33" s="852"/>
      <c r="AV33" s="852"/>
      <c r="AW33" s="852"/>
      <c r="AX33" s="852"/>
      <c r="AY33" s="852"/>
      <c r="AZ33" s="853"/>
      <c r="BA33" s="853"/>
      <c r="BB33" s="853"/>
      <c r="BC33" s="853"/>
      <c r="BD33" s="853"/>
      <c r="BE33" s="849"/>
      <c r="BF33" s="849"/>
      <c r="BG33" s="849"/>
      <c r="BH33" s="849"/>
      <c r="BI33" s="850"/>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1"/>
      <c r="AL34" s="852"/>
      <c r="AM34" s="852"/>
      <c r="AN34" s="852"/>
      <c r="AO34" s="852"/>
      <c r="AP34" s="852"/>
      <c r="AQ34" s="852"/>
      <c r="AR34" s="852"/>
      <c r="AS34" s="852"/>
      <c r="AT34" s="852"/>
      <c r="AU34" s="852"/>
      <c r="AV34" s="852"/>
      <c r="AW34" s="852"/>
      <c r="AX34" s="852"/>
      <c r="AY34" s="852"/>
      <c r="AZ34" s="853"/>
      <c r="BA34" s="853"/>
      <c r="BB34" s="853"/>
      <c r="BC34" s="853"/>
      <c r="BD34" s="853"/>
      <c r="BE34" s="849"/>
      <c r="BF34" s="849"/>
      <c r="BG34" s="849"/>
      <c r="BH34" s="849"/>
      <c r="BI34" s="850"/>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1"/>
      <c r="AL35" s="852"/>
      <c r="AM35" s="852"/>
      <c r="AN35" s="852"/>
      <c r="AO35" s="852"/>
      <c r="AP35" s="852"/>
      <c r="AQ35" s="852"/>
      <c r="AR35" s="852"/>
      <c r="AS35" s="852"/>
      <c r="AT35" s="852"/>
      <c r="AU35" s="852"/>
      <c r="AV35" s="852"/>
      <c r="AW35" s="852"/>
      <c r="AX35" s="852"/>
      <c r="AY35" s="852"/>
      <c r="AZ35" s="853"/>
      <c r="BA35" s="853"/>
      <c r="BB35" s="853"/>
      <c r="BC35" s="853"/>
      <c r="BD35" s="853"/>
      <c r="BE35" s="849"/>
      <c r="BF35" s="849"/>
      <c r="BG35" s="849"/>
      <c r="BH35" s="849"/>
      <c r="BI35" s="850"/>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1"/>
      <c r="AL36" s="852"/>
      <c r="AM36" s="852"/>
      <c r="AN36" s="852"/>
      <c r="AO36" s="852"/>
      <c r="AP36" s="852"/>
      <c r="AQ36" s="852"/>
      <c r="AR36" s="852"/>
      <c r="AS36" s="852"/>
      <c r="AT36" s="852"/>
      <c r="AU36" s="852"/>
      <c r="AV36" s="852"/>
      <c r="AW36" s="852"/>
      <c r="AX36" s="852"/>
      <c r="AY36" s="852"/>
      <c r="AZ36" s="853"/>
      <c r="BA36" s="853"/>
      <c r="BB36" s="853"/>
      <c r="BC36" s="853"/>
      <c r="BD36" s="853"/>
      <c r="BE36" s="849"/>
      <c r="BF36" s="849"/>
      <c r="BG36" s="849"/>
      <c r="BH36" s="849"/>
      <c r="BI36" s="850"/>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1"/>
      <c r="AL37" s="852"/>
      <c r="AM37" s="852"/>
      <c r="AN37" s="852"/>
      <c r="AO37" s="852"/>
      <c r="AP37" s="852"/>
      <c r="AQ37" s="852"/>
      <c r="AR37" s="852"/>
      <c r="AS37" s="852"/>
      <c r="AT37" s="852"/>
      <c r="AU37" s="852"/>
      <c r="AV37" s="852"/>
      <c r="AW37" s="852"/>
      <c r="AX37" s="852"/>
      <c r="AY37" s="852"/>
      <c r="AZ37" s="853"/>
      <c r="BA37" s="853"/>
      <c r="BB37" s="853"/>
      <c r="BC37" s="853"/>
      <c r="BD37" s="853"/>
      <c r="BE37" s="849"/>
      <c r="BF37" s="849"/>
      <c r="BG37" s="849"/>
      <c r="BH37" s="849"/>
      <c r="BI37" s="850"/>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1"/>
      <c r="AL38" s="852"/>
      <c r="AM38" s="852"/>
      <c r="AN38" s="852"/>
      <c r="AO38" s="852"/>
      <c r="AP38" s="852"/>
      <c r="AQ38" s="852"/>
      <c r="AR38" s="852"/>
      <c r="AS38" s="852"/>
      <c r="AT38" s="852"/>
      <c r="AU38" s="852"/>
      <c r="AV38" s="852"/>
      <c r="AW38" s="852"/>
      <c r="AX38" s="852"/>
      <c r="AY38" s="852"/>
      <c r="AZ38" s="853"/>
      <c r="BA38" s="853"/>
      <c r="BB38" s="853"/>
      <c r="BC38" s="853"/>
      <c r="BD38" s="853"/>
      <c r="BE38" s="849"/>
      <c r="BF38" s="849"/>
      <c r="BG38" s="849"/>
      <c r="BH38" s="849"/>
      <c r="BI38" s="850"/>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1"/>
      <c r="AL39" s="852"/>
      <c r="AM39" s="852"/>
      <c r="AN39" s="852"/>
      <c r="AO39" s="852"/>
      <c r="AP39" s="852"/>
      <c r="AQ39" s="852"/>
      <c r="AR39" s="852"/>
      <c r="AS39" s="852"/>
      <c r="AT39" s="852"/>
      <c r="AU39" s="852"/>
      <c r="AV39" s="852"/>
      <c r="AW39" s="852"/>
      <c r="AX39" s="852"/>
      <c r="AY39" s="852"/>
      <c r="AZ39" s="853"/>
      <c r="BA39" s="853"/>
      <c r="BB39" s="853"/>
      <c r="BC39" s="853"/>
      <c r="BD39" s="853"/>
      <c r="BE39" s="849"/>
      <c r="BF39" s="849"/>
      <c r="BG39" s="849"/>
      <c r="BH39" s="849"/>
      <c r="BI39" s="850"/>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1"/>
      <c r="AL40" s="852"/>
      <c r="AM40" s="852"/>
      <c r="AN40" s="852"/>
      <c r="AO40" s="852"/>
      <c r="AP40" s="852"/>
      <c r="AQ40" s="852"/>
      <c r="AR40" s="852"/>
      <c r="AS40" s="852"/>
      <c r="AT40" s="852"/>
      <c r="AU40" s="852"/>
      <c r="AV40" s="852"/>
      <c r="AW40" s="852"/>
      <c r="AX40" s="852"/>
      <c r="AY40" s="852"/>
      <c r="AZ40" s="853"/>
      <c r="BA40" s="853"/>
      <c r="BB40" s="853"/>
      <c r="BC40" s="853"/>
      <c r="BD40" s="853"/>
      <c r="BE40" s="849"/>
      <c r="BF40" s="849"/>
      <c r="BG40" s="849"/>
      <c r="BH40" s="849"/>
      <c r="BI40" s="850"/>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1"/>
      <c r="AL41" s="852"/>
      <c r="AM41" s="852"/>
      <c r="AN41" s="852"/>
      <c r="AO41" s="852"/>
      <c r="AP41" s="852"/>
      <c r="AQ41" s="852"/>
      <c r="AR41" s="852"/>
      <c r="AS41" s="852"/>
      <c r="AT41" s="852"/>
      <c r="AU41" s="852"/>
      <c r="AV41" s="852"/>
      <c r="AW41" s="852"/>
      <c r="AX41" s="852"/>
      <c r="AY41" s="852"/>
      <c r="AZ41" s="853"/>
      <c r="BA41" s="853"/>
      <c r="BB41" s="853"/>
      <c r="BC41" s="853"/>
      <c r="BD41" s="853"/>
      <c r="BE41" s="849"/>
      <c r="BF41" s="849"/>
      <c r="BG41" s="849"/>
      <c r="BH41" s="849"/>
      <c r="BI41" s="850"/>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1"/>
      <c r="AL42" s="852"/>
      <c r="AM42" s="852"/>
      <c r="AN42" s="852"/>
      <c r="AO42" s="852"/>
      <c r="AP42" s="852"/>
      <c r="AQ42" s="852"/>
      <c r="AR42" s="852"/>
      <c r="AS42" s="852"/>
      <c r="AT42" s="852"/>
      <c r="AU42" s="852"/>
      <c r="AV42" s="852"/>
      <c r="AW42" s="852"/>
      <c r="AX42" s="852"/>
      <c r="AY42" s="852"/>
      <c r="AZ42" s="853"/>
      <c r="BA42" s="853"/>
      <c r="BB42" s="853"/>
      <c r="BC42" s="853"/>
      <c r="BD42" s="853"/>
      <c r="BE42" s="849"/>
      <c r="BF42" s="849"/>
      <c r="BG42" s="849"/>
      <c r="BH42" s="849"/>
      <c r="BI42" s="850"/>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1"/>
      <c r="AL43" s="852"/>
      <c r="AM43" s="852"/>
      <c r="AN43" s="852"/>
      <c r="AO43" s="852"/>
      <c r="AP43" s="852"/>
      <c r="AQ43" s="852"/>
      <c r="AR43" s="852"/>
      <c r="AS43" s="852"/>
      <c r="AT43" s="852"/>
      <c r="AU43" s="852"/>
      <c r="AV43" s="852"/>
      <c r="AW43" s="852"/>
      <c r="AX43" s="852"/>
      <c r="AY43" s="852"/>
      <c r="AZ43" s="853"/>
      <c r="BA43" s="853"/>
      <c r="BB43" s="853"/>
      <c r="BC43" s="853"/>
      <c r="BD43" s="853"/>
      <c r="BE43" s="849"/>
      <c r="BF43" s="849"/>
      <c r="BG43" s="849"/>
      <c r="BH43" s="849"/>
      <c r="BI43" s="850"/>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1"/>
      <c r="AL44" s="852"/>
      <c r="AM44" s="852"/>
      <c r="AN44" s="852"/>
      <c r="AO44" s="852"/>
      <c r="AP44" s="852"/>
      <c r="AQ44" s="852"/>
      <c r="AR44" s="852"/>
      <c r="AS44" s="852"/>
      <c r="AT44" s="852"/>
      <c r="AU44" s="852"/>
      <c r="AV44" s="852"/>
      <c r="AW44" s="852"/>
      <c r="AX44" s="852"/>
      <c r="AY44" s="852"/>
      <c r="AZ44" s="853"/>
      <c r="BA44" s="853"/>
      <c r="BB44" s="853"/>
      <c r="BC44" s="853"/>
      <c r="BD44" s="853"/>
      <c r="BE44" s="849"/>
      <c r="BF44" s="849"/>
      <c r="BG44" s="849"/>
      <c r="BH44" s="849"/>
      <c r="BI44" s="850"/>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1"/>
      <c r="AL45" s="852"/>
      <c r="AM45" s="852"/>
      <c r="AN45" s="852"/>
      <c r="AO45" s="852"/>
      <c r="AP45" s="852"/>
      <c r="AQ45" s="852"/>
      <c r="AR45" s="852"/>
      <c r="AS45" s="852"/>
      <c r="AT45" s="852"/>
      <c r="AU45" s="852"/>
      <c r="AV45" s="852"/>
      <c r="AW45" s="852"/>
      <c r="AX45" s="852"/>
      <c r="AY45" s="852"/>
      <c r="AZ45" s="853"/>
      <c r="BA45" s="853"/>
      <c r="BB45" s="853"/>
      <c r="BC45" s="853"/>
      <c r="BD45" s="853"/>
      <c r="BE45" s="849"/>
      <c r="BF45" s="849"/>
      <c r="BG45" s="849"/>
      <c r="BH45" s="849"/>
      <c r="BI45" s="850"/>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1"/>
      <c r="AL46" s="852"/>
      <c r="AM46" s="852"/>
      <c r="AN46" s="852"/>
      <c r="AO46" s="852"/>
      <c r="AP46" s="852"/>
      <c r="AQ46" s="852"/>
      <c r="AR46" s="852"/>
      <c r="AS46" s="852"/>
      <c r="AT46" s="852"/>
      <c r="AU46" s="852"/>
      <c r="AV46" s="852"/>
      <c r="AW46" s="852"/>
      <c r="AX46" s="852"/>
      <c r="AY46" s="852"/>
      <c r="AZ46" s="853"/>
      <c r="BA46" s="853"/>
      <c r="BB46" s="853"/>
      <c r="BC46" s="853"/>
      <c r="BD46" s="853"/>
      <c r="BE46" s="849"/>
      <c r="BF46" s="849"/>
      <c r="BG46" s="849"/>
      <c r="BH46" s="849"/>
      <c r="BI46" s="850"/>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1"/>
      <c r="AL47" s="852"/>
      <c r="AM47" s="852"/>
      <c r="AN47" s="852"/>
      <c r="AO47" s="852"/>
      <c r="AP47" s="852"/>
      <c r="AQ47" s="852"/>
      <c r="AR47" s="852"/>
      <c r="AS47" s="852"/>
      <c r="AT47" s="852"/>
      <c r="AU47" s="852"/>
      <c r="AV47" s="852"/>
      <c r="AW47" s="852"/>
      <c r="AX47" s="852"/>
      <c r="AY47" s="852"/>
      <c r="AZ47" s="853"/>
      <c r="BA47" s="853"/>
      <c r="BB47" s="853"/>
      <c r="BC47" s="853"/>
      <c r="BD47" s="853"/>
      <c r="BE47" s="849"/>
      <c r="BF47" s="849"/>
      <c r="BG47" s="849"/>
      <c r="BH47" s="849"/>
      <c r="BI47" s="850"/>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1"/>
      <c r="AL48" s="852"/>
      <c r="AM48" s="852"/>
      <c r="AN48" s="852"/>
      <c r="AO48" s="852"/>
      <c r="AP48" s="852"/>
      <c r="AQ48" s="852"/>
      <c r="AR48" s="852"/>
      <c r="AS48" s="852"/>
      <c r="AT48" s="852"/>
      <c r="AU48" s="852"/>
      <c r="AV48" s="852"/>
      <c r="AW48" s="852"/>
      <c r="AX48" s="852"/>
      <c r="AY48" s="852"/>
      <c r="AZ48" s="853"/>
      <c r="BA48" s="853"/>
      <c r="BB48" s="853"/>
      <c r="BC48" s="853"/>
      <c r="BD48" s="853"/>
      <c r="BE48" s="849"/>
      <c r="BF48" s="849"/>
      <c r="BG48" s="849"/>
      <c r="BH48" s="849"/>
      <c r="BI48" s="850"/>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1"/>
      <c r="AL49" s="852"/>
      <c r="AM49" s="852"/>
      <c r="AN49" s="852"/>
      <c r="AO49" s="852"/>
      <c r="AP49" s="852"/>
      <c r="AQ49" s="852"/>
      <c r="AR49" s="852"/>
      <c r="AS49" s="852"/>
      <c r="AT49" s="852"/>
      <c r="AU49" s="852"/>
      <c r="AV49" s="852"/>
      <c r="AW49" s="852"/>
      <c r="AX49" s="852"/>
      <c r="AY49" s="852"/>
      <c r="AZ49" s="853"/>
      <c r="BA49" s="853"/>
      <c r="BB49" s="853"/>
      <c r="BC49" s="853"/>
      <c r="BD49" s="853"/>
      <c r="BE49" s="849"/>
      <c r="BF49" s="849"/>
      <c r="BG49" s="849"/>
      <c r="BH49" s="849"/>
      <c r="BI49" s="850"/>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4"/>
      <c r="R50" s="855"/>
      <c r="S50" s="855"/>
      <c r="T50" s="855"/>
      <c r="U50" s="855"/>
      <c r="V50" s="855"/>
      <c r="W50" s="855"/>
      <c r="X50" s="855"/>
      <c r="Y50" s="855"/>
      <c r="Z50" s="855"/>
      <c r="AA50" s="855"/>
      <c r="AB50" s="855"/>
      <c r="AC50" s="855"/>
      <c r="AD50" s="855"/>
      <c r="AE50" s="856"/>
      <c r="AF50" s="783"/>
      <c r="AG50" s="784"/>
      <c r="AH50" s="784"/>
      <c r="AI50" s="784"/>
      <c r="AJ50" s="785"/>
      <c r="AK50" s="857"/>
      <c r="AL50" s="855"/>
      <c r="AM50" s="855"/>
      <c r="AN50" s="855"/>
      <c r="AO50" s="855"/>
      <c r="AP50" s="855"/>
      <c r="AQ50" s="855"/>
      <c r="AR50" s="855"/>
      <c r="AS50" s="855"/>
      <c r="AT50" s="855"/>
      <c r="AU50" s="855"/>
      <c r="AV50" s="855"/>
      <c r="AW50" s="855"/>
      <c r="AX50" s="855"/>
      <c r="AY50" s="855"/>
      <c r="AZ50" s="858"/>
      <c r="BA50" s="858"/>
      <c r="BB50" s="858"/>
      <c r="BC50" s="858"/>
      <c r="BD50" s="858"/>
      <c r="BE50" s="849"/>
      <c r="BF50" s="849"/>
      <c r="BG50" s="849"/>
      <c r="BH50" s="849"/>
      <c r="BI50" s="850"/>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4"/>
      <c r="R51" s="855"/>
      <c r="S51" s="855"/>
      <c r="T51" s="855"/>
      <c r="U51" s="855"/>
      <c r="V51" s="855"/>
      <c r="W51" s="855"/>
      <c r="X51" s="855"/>
      <c r="Y51" s="855"/>
      <c r="Z51" s="855"/>
      <c r="AA51" s="855"/>
      <c r="AB51" s="855"/>
      <c r="AC51" s="855"/>
      <c r="AD51" s="855"/>
      <c r="AE51" s="856"/>
      <c r="AF51" s="783"/>
      <c r="AG51" s="784"/>
      <c r="AH51" s="784"/>
      <c r="AI51" s="784"/>
      <c r="AJ51" s="785"/>
      <c r="AK51" s="857"/>
      <c r="AL51" s="855"/>
      <c r="AM51" s="855"/>
      <c r="AN51" s="855"/>
      <c r="AO51" s="855"/>
      <c r="AP51" s="855"/>
      <c r="AQ51" s="855"/>
      <c r="AR51" s="855"/>
      <c r="AS51" s="855"/>
      <c r="AT51" s="855"/>
      <c r="AU51" s="855"/>
      <c r="AV51" s="855"/>
      <c r="AW51" s="855"/>
      <c r="AX51" s="855"/>
      <c r="AY51" s="855"/>
      <c r="AZ51" s="858"/>
      <c r="BA51" s="858"/>
      <c r="BB51" s="858"/>
      <c r="BC51" s="858"/>
      <c r="BD51" s="858"/>
      <c r="BE51" s="849"/>
      <c r="BF51" s="849"/>
      <c r="BG51" s="849"/>
      <c r="BH51" s="849"/>
      <c r="BI51" s="850"/>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4"/>
      <c r="R52" s="855"/>
      <c r="S52" s="855"/>
      <c r="T52" s="855"/>
      <c r="U52" s="855"/>
      <c r="V52" s="855"/>
      <c r="W52" s="855"/>
      <c r="X52" s="855"/>
      <c r="Y52" s="855"/>
      <c r="Z52" s="855"/>
      <c r="AA52" s="855"/>
      <c r="AB52" s="855"/>
      <c r="AC52" s="855"/>
      <c r="AD52" s="855"/>
      <c r="AE52" s="856"/>
      <c r="AF52" s="783"/>
      <c r="AG52" s="784"/>
      <c r="AH52" s="784"/>
      <c r="AI52" s="784"/>
      <c r="AJ52" s="785"/>
      <c r="AK52" s="857"/>
      <c r="AL52" s="855"/>
      <c r="AM52" s="855"/>
      <c r="AN52" s="855"/>
      <c r="AO52" s="855"/>
      <c r="AP52" s="855"/>
      <c r="AQ52" s="855"/>
      <c r="AR52" s="855"/>
      <c r="AS52" s="855"/>
      <c r="AT52" s="855"/>
      <c r="AU52" s="855"/>
      <c r="AV52" s="855"/>
      <c r="AW52" s="855"/>
      <c r="AX52" s="855"/>
      <c r="AY52" s="855"/>
      <c r="AZ52" s="858"/>
      <c r="BA52" s="858"/>
      <c r="BB52" s="858"/>
      <c r="BC52" s="858"/>
      <c r="BD52" s="858"/>
      <c r="BE52" s="849"/>
      <c r="BF52" s="849"/>
      <c r="BG52" s="849"/>
      <c r="BH52" s="849"/>
      <c r="BI52" s="850"/>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4"/>
      <c r="R53" s="855"/>
      <c r="S53" s="855"/>
      <c r="T53" s="855"/>
      <c r="U53" s="855"/>
      <c r="V53" s="855"/>
      <c r="W53" s="855"/>
      <c r="X53" s="855"/>
      <c r="Y53" s="855"/>
      <c r="Z53" s="855"/>
      <c r="AA53" s="855"/>
      <c r="AB53" s="855"/>
      <c r="AC53" s="855"/>
      <c r="AD53" s="855"/>
      <c r="AE53" s="856"/>
      <c r="AF53" s="783"/>
      <c r="AG53" s="784"/>
      <c r="AH53" s="784"/>
      <c r="AI53" s="784"/>
      <c r="AJ53" s="785"/>
      <c r="AK53" s="857"/>
      <c r="AL53" s="855"/>
      <c r="AM53" s="855"/>
      <c r="AN53" s="855"/>
      <c r="AO53" s="855"/>
      <c r="AP53" s="855"/>
      <c r="AQ53" s="855"/>
      <c r="AR53" s="855"/>
      <c r="AS53" s="855"/>
      <c r="AT53" s="855"/>
      <c r="AU53" s="855"/>
      <c r="AV53" s="855"/>
      <c r="AW53" s="855"/>
      <c r="AX53" s="855"/>
      <c r="AY53" s="855"/>
      <c r="AZ53" s="858"/>
      <c r="BA53" s="858"/>
      <c r="BB53" s="858"/>
      <c r="BC53" s="858"/>
      <c r="BD53" s="858"/>
      <c r="BE53" s="849"/>
      <c r="BF53" s="849"/>
      <c r="BG53" s="849"/>
      <c r="BH53" s="849"/>
      <c r="BI53" s="850"/>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4"/>
      <c r="R54" s="855"/>
      <c r="S54" s="855"/>
      <c r="T54" s="855"/>
      <c r="U54" s="855"/>
      <c r="V54" s="855"/>
      <c r="W54" s="855"/>
      <c r="X54" s="855"/>
      <c r="Y54" s="855"/>
      <c r="Z54" s="855"/>
      <c r="AA54" s="855"/>
      <c r="AB54" s="855"/>
      <c r="AC54" s="855"/>
      <c r="AD54" s="855"/>
      <c r="AE54" s="856"/>
      <c r="AF54" s="783"/>
      <c r="AG54" s="784"/>
      <c r="AH54" s="784"/>
      <c r="AI54" s="784"/>
      <c r="AJ54" s="785"/>
      <c r="AK54" s="857"/>
      <c r="AL54" s="855"/>
      <c r="AM54" s="855"/>
      <c r="AN54" s="855"/>
      <c r="AO54" s="855"/>
      <c r="AP54" s="855"/>
      <c r="AQ54" s="855"/>
      <c r="AR54" s="855"/>
      <c r="AS54" s="855"/>
      <c r="AT54" s="855"/>
      <c r="AU54" s="855"/>
      <c r="AV54" s="855"/>
      <c r="AW54" s="855"/>
      <c r="AX54" s="855"/>
      <c r="AY54" s="855"/>
      <c r="AZ54" s="858"/>
      <c r="BA54" s="858"/>
      <c r="BB54" s="858"/>
      <c r="BC54" s="858"/>
      <c r="BD54" s="858"/>
      <c r="BE54" s="849"/>
      <c r="BF54" s="849"/>
      <c r="BG54" s="849"/>
      <c r="BH54" s="849"/>
      <c r="BI54" s="850"/>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4"/>
      <c r="R55" s="855"/>
      <c r="S55" s="855"/>
      <c r="T55" s="855"/>
      <c r="U55" s="855"/>
      <c r="V55" s="855"/>
      <c r="W55" s="855"/>
      <c r="X55" s="855"/>
      <c r="Y55" s="855"/>
      <c r="Z55" s="855"/>
      <c r="AA55" s="855"/>
      <c r="AB55" s="855"/>
      <c r="AC55" s="855"/>
      <c r="AD55" s="855"/>
      <c r="AE55" s="856"/>
      <c r="AF55" s="783"/>
      <c r="AG55" s="784"/>
      <c r="AH55" s="784"/>
      <c r="AI55" s="784"/>
      <c r="AJ55" s="785"/>
      <c r="AK55" s="857"/>
      <c r="AL55" s="855"/>
      <c r="AM55" s="855"/>
      <c r="AN55" s="855"/>
      <c r="AO55" s="855"/>
      <c r="AP55" s="855"/>
      <c r="AQ55" s="855"/>
      <c r="AR55" s="855"/>
      <c r="AS55" s="855"/>
      <c r="AT55" s="855"/>
      <c r="AU55" s="855"/>
      <c r="AV55" s="855"/>
      <c r="AW55" s="855"/>
      <c r="AX55" s="855"/>
      <c r="AY55" s="855"/>
      <c r="AZ55" s="858"/>
      <c r="BA55" s="858"/>
      <c r="BB55" s="858"/>
      <c r="BC55" s="858"/>
      <c r="BD55" s="858"/>
      <c r="BE55" s="849"/>
      <c r="BF55" s="849"/>
      <c r="BG55" s="849"/>
      <c r="BH55" s="849"/>
      <c r="BI55" s="850"/>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4"/>
      <c r="R56" s="855"/>
      <c r="S56" s="855"/>
      <c r="T56" s="855"/>
      <c r="U56" s="855"/>
      <c r="V56" s="855"/>
      <c r="W56" s="855"/>
      <c r="X56" s="855"/>
      <c r="Y56" s="855"/>
      <c r="Z56" s="855"/>
      <c r="AA56" s="855"/>
      <c r="AB56" s="855"/>
      <c r="AC56" s="855"/>
      <c r="AD56" s="855"/>
      <c r="AE56" s="856"/>
      <c r="AF56" s="783"/>
      <c r="AG56" s="784"/>
      <c r="AH56" s="784"/>
      <c r="AI56" s="784"/>
      <c r="AJ56" s="785"/>
      <c r="AK56" s="857"/>
      <c r="AL56" s="855"/>
      <c r="AM56" s="855"/>
      <c r="AN56" s="855"/>
      <c r="AO56" s="855"/>
      <c r="AP56" s="855"/>
      <c r="AQ56" s="855"/>
      <c r="AR56" s="855"/>
      <c r="AS56" s="855"/>
      <c r="AT56" s="855"/>
      <c r="AU56" s="855"/>
      <c r="AV56" s="855"/>
      <c r="AW56" s="855"/>
      <c r="AX56" s="855"/>
      <c r="AY56" s="855"/>
      <c r="AZ56" s="858"/>
      <c r="BA56" s="858"/>
      <c r="BB56" s="858"/>
      <c r="BC56" s="858"/>
      <c r="BD56" s="858"/>
      <c r="BE56" s="849"/>
      <c r="BF56" s="849"/>
      <c r="BG56" s="849"/>
      <c r="BH56" s="849"/>
      <c r="BI56" s="850"/>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4"/>
      <c r="R57" s="855"/>
      <c r="S57" s="855"/>
      <c r="T57" s="855"/>
      <c r="U57" s="855"/>
      <c r="V57" s="855"/>
      <c r="W57" s="855"/>
      <c r="X57" s="855"/>
      <c r="Y57" s="855"/>
      <c r="Z57" s="855"/>
      <c r="AA57" s="855"/>
      <c r="AB57" s="855"/>
      <c r="AC57" s="855"/>
      <c r="AD57" s="855"/>
      <c r="AE57" s="856"/>
      <c r="AF57" s="783"/>
      <c r="AG57" s="784"/>
      <c r="AH57" s="784"/>
      <c r="AI57" s="784"/>
      <c r="AJ57" s="785"/>
      <c r="AK57" s="857"/>
      <c r="AL57" s="855"/>
      <c r="AM57" s="855"/>
      <c r="AN57" s="855"/>
      <c r="AO57" s="855"/>
      <c r="AP57" s="855"/>
      <c r="AQ57" s="855"/>
      <c r="AR57" s="855"/>
      <c r="AS57" s="855"/>
      <c r="AT57" s="855"/>
      <c r="AU57" s="855"/>
      <c r="AV57" s="855"/>
      <c r="AW57" s="855"/>
      <c r="AX57" s="855"/>
      <c r="AY57" s="855"/>
      <c r="AZ57" s="858"/>
      <c r="BA57" s="858"/>
      <c r="BB57" s="858"/>
      <c r="BC57" s="858"/>
      <c r="BD57" s="858"/>
      <c r="BE57" s="849"/>
      <c r="BF57" s="849"/>
      <c r="BG57" s="849"/>
      <c r="BH57" s="849"/>
      <c r="BI57" s="850"/>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4"/>
      <c r="R58" s="855"/>
      <c r="S58" s="855"/>
      <c r="T58" s="855"/>
      <c r="U58" s="855"/>
      <c r="V58" s="855"/>
      <c r="W58" s="855"/>
      <c r="X58" s="855"/>
      <c r="Y58" s="855"/>
      <c r="Z58" s="855"/>
      <c r="AA58" s="855"/>
      <c r="AB58" s="855"/>
      <c r="AC58" s="855"/>
      <c r="AD58" s="855"/>
      <c r="AE58" s="856"/>
      <c r="AF58" s="783"/>
      <c r="AG58" s="784"/>
      <c r="AH58" s="784"/>
      <c r="AI58" s="784"/>
      <c r="AJ58" s="785"/>
      <c r="AK58" s="857"/>
      <c r="AL58" s="855"/>
      <c r="AM58" s="855"/>
      <c r="AN58" s="855"/>
      <c r="AO58" s="855"/>
      <c r="AP58" s="855"/>
      <c r="AQ58" s="855"/>
      <c r="AR58" s="855"/>
      <c r="AS58" s="855"/>
      <c r="AT58" s="855"/>
      <c r="AU58" s="855"/>
      <c r="AV58" s="855"/>
      <c r="AW58" s="855"/>
      <c r="AX58" s="855"/>
      <c r="AY58" s="855"/>
      <c r="AZ58" s="858"/>
      <c r="BA58" s="858"/>
      <c r="BB58" s="858"/>
      <c r="BC58" s="858"/>
      <c r="BD58" s="858"/>
      <c r="BE58" s="849"/>
      <c r="BF58" s="849"/>
      <c r="BG58" s="849"/>
      <c r="BH58" s="849"/>
      <c r="BI58" s="850"/>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4"/>
      <c r="R59" s="855"/>
      <c r="S59" s="855"/>
      <c r="T59" s="855"/>
      <c r="U59" s="855"/>
      <c r="V59" s="855"/>
      <c r="W59" s="855"/>
      <c r="X59" s="855"/>
      <c r="Y59" s="855"/>
      <c r="Z59" s="855"/>
      <c r="AA59" s="855"/>
      <c r="AB59" s="855"/>
      <c r="AC59" s="855"/>
      <c r="AD59" s="855"/>
      <c r="AE59" s="856"/>
      <c r="AF59" s="783"/>
      <c r="AG59" s="784"/>
      <c r="AH59" s="784"/>
      <c r="AI59" s="784"/>
      <c r="AJ59" s="785"/>
      <c r="AK59" s="857"/>
      <c r="AL59" s="855"/>
      <c r="AM59" s="855"/>
      <c r="AN59" s="855"/>
      <c r="AO59" s="855"/>
      <c r="AP59" s="855"/>
      <c r="AQ59" s="855"/>
      <c r="AR59" s="855"/>
      <c r="AS59" s="855"/>
      <c r="AT59" s="855"/>
      <c r="AU59" s="855"/>
      <c r="AV59" s="855"/>
      <c r="AW59" s="855"/>
      <c r="AX59" s="855"/>
      <c r="AY59" s="855"/>
      <c r="AZ59" s="858"/>
      <c r="BA59" s="858"/>
      <c r="BB59" s="858"/>
      <c r="BC59" s="858"/>
      <c r="BD59" s="858"/>
      <c r="BE59" s="849"/>
      <c r="BF59" s="849"/>
      <c r="BG59" s="849"/>
      <c r="BH59" s="849"/>
      <c r="BI59" s="850"/>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4"/>
      <c r="R60" s="855"/>
      <c r="S60" s="855"/>
      <c r="T60" s="855"/>
      <c r="U60" s="855"/>
      <c r="V60" s="855"/>
      <c r="W60" s="855"/>
      <c r="X60" s="855"/>
      <c r="Y60" s="855"/>
      <c r="Z60" s="855"/>
      <c r="AA60" s="855"/>
      <c r="AB60" s="855"/>
      <c r="AC60" s="855"/>
      <c r="AD60" s="855"/>
      <c r="AE60" s="856"/>
      <c r="AF60" s="783"/>
      <c r="AG60" s="784"/>
      <c r="AH60" s="784"/>
      <c r="AI60" s="784"/>
      <c r="AJ60" s="785"/>
      <c r="AK60" s="857"/>
      <c r="AL60" s="855"/>
      <c r="AM60" s="855"/>
      <c r="AN60" s="855"/>
      <c r="AO60" s="855"/>
      <c r="AP60" s="855"/>
      <c r="AQ60" s="855"/>
      <c r="AR60" s="855"/>
      <c r="AS60" s="855"/>
      <c r="AT60" s="855"/>
      <c r="AU60" s="855"/>
      <c r="AV60" s="855"/>
      <c r="AW60" s="855"/>
      <c r="AX60" s="855"/>
      <c r="AY60" s="855"/>
      <c r="AZ60" s="858"/>
      <c r="BA60" s="858"/>
      <c r="BB60" s="858"/>
      <c r="BC60" s="858"/>
      <c r="BD60" s="858"/>
      <c r="BE60" s="849"/>
      <c r="BF60" s="849"/>
      <c r="BG60" s="849"/>
      <c r="BH60" s="849"/>
      <c r="BI60" s="850"/>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4"/>
      <c r="R61" s="855"/>
      <c r="S61" s="855"/>
      <c r="T61" s="855"/>
      <c r="U61" s="855"/>
      <c r="V61" s="855"/>
      <c r="W61" s="855"/>
      <c r="X61" s="855"/>
      <c r="Y61" s="855"/>
      <c r="Z61" s="855"/>
      <c r="AA61" s="855"/>
      <c r="AB61" s="855"/>
      <c r="AC61" s="855"/>
      <c r="AD61" s="855"/>
      <c r="AE61" s="856"/>
      <c r="AF61" s="783"/>
      <c r="AG61" s="784"/>
      <c r="AH61" s="784"/>
      <c r="AI61" s="784"/>
      <c r="AJ61" s="785"/>
      <c r="AK61" s="857"/>
      <c r="AL61" s="855"/>
      <c r="AM61" s="855"/>
      <c r="AN61" s="855"/>
      <c r="AO61" s="855"/>
      <c r="AP61" s="855"/>
      <c r="AQ61" s="855"/>
      <c r="AR61" s="855"/>
      <c r="AS61" s="855"/>
      <c r="AT61" s="855"/>
      <c r="AU61" s="855"/>
      <c r="AV61" s="855"/>
      <c r="AW61" s="855"/>
      <c r="AX61" s="855"/>
      <c r="AY61" s="855"/>
      <c r="AZ61" s="858"/>
      <c r="BA61" s="858"/>
      <c r="BB61" s="858"/>
      <c r="BC61" s="858"/>
      <c r="BD61" s="858"/>
      <c r="BE61" s="849"/>
      <c r="BF61" s="849"/>
      <c r="BG61" s="849"/>
      <c r="BH61" s="849"/>
      <c r="BI61" s="850"/>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4"/>
      <c r="R62" s="855"/>
      <c r="S62" s="855"/>
      <c r="T62" s="855"/>
      <c r="U62" s="855"/>
      <c r="V62" s="855"/>
      <c r="W62" s="855"/>
      <c r="X62" s="855"/>
      <c r="Y62" s="855"/>
      <c r="Z62" s="855"/>
      <c r="AA62" s="855"/>
      <c r="AB62" s="855"/>
      <c r="AC62" s="855"/>
      <c r="AD62" s="855"/>
      <c r="AE62" s="856"/>
      <c r="AF62" s="783"/>
      <c r="AG62" s="784"/>
      <c r="AH62" s="784"/>
      <c r="AI62" s="784"/>
      <c r="AJ62" s="785"/>
      <c r="AK62" s="857"/>
      <c r="AL62" s="855"/>
      <c r="AM62" s="855"/>
      <c r="AN62" s="855"/>
      <c r="AO62" s="855"/>
      <c r="AP62" s="855"/>
      <c r="AQ62" s="855"/>
      <c r="AR62" s="855"/>
      <c r="AS62" s="855"/>
      <c r="AT62" s="855"/>
      <c r="AU62" s="855"/>
      <c r="AV62" s="855"/>
      <c r="AW62" s="855"/>
      <c r="AX62" s="855"/>
      <c r="AY62" s="855"/>
      <c r="AZ62" s="858"/>
      <c r="BA62" s="858"/>
      <c r="BB62" s="858"/>
      <c r="BC62" s="858"/>
      <c r="BD62" s="858"/>
      <c r="BE62" s="849"/>
      <c r="BF62" s="849"/>
      <c r="BG62" s="849"/>
      <c r="BH62" s="849"/>
      <c r="BI62" s="850"/>
      <c r="BJ62" s="866" t="s">
        <v>399</v>
      </c>
      <c r="BK62" s="830"/>
      <c r="BL62" s="830"/>
      <c r="BM62" s="830"/>
      <c r="BN62" s="831"/>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380</v>
      </c>
      <c r="B63" s="812" t="s">
        <v>400</v>
      </c>
      <c r="C63" s="813"/>
      <c r="D63" s="813"/>
      <c r="E63" s="813"/>
      <c r="F63" s="813"/>
      <c r="G63" s="813"/>
      <c r="H63" s="813"/>
      <c r="I63" s="813"/>
      <c r="J63" s="813"/>
      <c r="K63" s="813"/>
      <c r="L63" s="813"/>
      <c r="M63" s="813"/>
      <c r="N63" s="813"/>
      <c r="O63" s="813"/>
      <c r="P63" s="814"/>
      <c r="Q63" s="859"/>
      <c r="R63" s="860"/>
      <c r="S63" s="860"/>
      <c r="T63" s="860"/>
      <c r="U63" s="860"/>
      <c r="V63" s="860"/>
      <c r="W63" s="860"/>
      <c r="X63" s="860"/>
      <c r="Y63" s="860"/>
      <c r="Z63" s="860"/>
      <c r="AA63" s="860"/>
      <c r="AB63" s="860"/>
      <c r="AC63" s="860"/>
      <c r="AD63" s="860"/>
      <c r="AE63" s="861"/>
      <c r="AF63" s="862">
        <v>254</v>
      </c>
      <c r="AG63" s="863"/>
      <c r="AH63" s="863"/>
      <c r="AI63" s="863"/>
      <c r="AJ63" s="864"/>
      <c r="AK63" s="865"/>
      <c r="AL63" s="860"/>
      <c r="AM63" s="860"/>
      <c r="AN63" s="860"/>
      <c r="AO63" s="860"/>
      <c r="AP63" s="863">
        <f>AP31+AP32</f>
        <v>1127</v>
      </c>
      <c r="AQ63" s="863"/>
      <c r="AR63" s="863"/>
      <c r="AS63" s="863"/>
      <c r="AT63" s="863"/>
      <c r="AU63" s="863">
        <f>AU31+AU32</f>
        <v>236</v>
      </c>
      <c r="AV63" s="863"/>
      <c r="AW63" s="863"/>
      <c r="AX63" s="863"/>
      <c r="AY63" s="863"/>
      <c r="AZ63" s="867"/>
      <c r="BA63" s="867"/>
      <c r="BB63" s="867"/>
      <c r="BC63" s="867"/>
      <c r="BD63" s="867"/>
      <c r="BE63" s="868"/>
      <c r="BF63" s="868"/>
      <c r="BG63" s="868"/>
      <c r="BH63" s="868"/>
      <c r="BI63" s="869"/>
      <c r="BJ63" s="870" t="s">
        <v>401</v>
      </c>
      <c r="BK63" s="871"/>
      <c r="BL63" s="871"/>
      <c r="BM63" s="871"/>
      <c r="BN63" s="872"/>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406</v>
      </c>
      <c r="AB66" s="740"/>
      <c r="AC66" s="740"/>
      <c r="AD66" s="740"/>
      <c r="AE66" s="741"/>
      <c r="AF66" s="873" t="s">
        <v>407</v>
      </c>
      <c r="AG66" s="834"/>
      <c r="AH66" s="834"/>
      <c r="AI66" s="834"/>
      <c r="AJ66" s="874"/>
      <c r="AK66" s="739" t="s">
        <v>408</v>
      </c>
      <c r="AL66" s="763"/>
      <c r="AM66" s="763"/>
      <c r="AN66" s="763"/>
      <c r="AO66" s="764"/>
      <c r="AP66" s="739" t="s">
        <v>409</v>
      </c>
      <c r="AQ66" s="740"/>
      <c r="AR66" s="740"/>
      <c r="AS66" s="740"/>
      <c r="AT66" s="741"/>
      <c r="AU66" s="739" t="s">
        <v>410</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4"/>
      <c r="BT66" s="885"/>
      <c r="BU66" s="885"/>
      <c r="BV66" s="885"/>
      <c r="BW66" s="885"/>
      <c r="BX66" s="885"/>
      <c r="BY66" s="885"/>
      <c r="BZ66" s="885"/>
      <c r="CA66" s="885"/>
      <c r="CB66" s="885"/>
      <c r="CC66" s="885"/>
      <c r="CD66" s="885"/>
      <c r="CE66" s="885"/>
      <c r="CF66" s="885"/>
      <c r="CG66" s="886"/>
      <c r="CH66" s="881"/>
      <c r="CI66" s="882"/>
      <c r="CJ66" s="882"/>
      <c r="CK66" s="882"/>
      <c r="CL66" s="883"/>
      <c r="CM66" s="881"/>
      <c r="CN66" s="882"/>
      <c r="CO66" s="882"/>
      <c r="CP66" s="882"/>
      <c r="CQ66" s="883"/>
      <c r="CR66" s="881"/>
      <c r="CS66" s="882"/>
      <c r="CT66" s="882"/>
      <c r="CU66" s="882"/>
      <c r="CV66" s="883"/>
      <c r="CW66" s="881"/>
      <c r="CX66" s="882"/>
      <c r="CY66" s="882"/>
      <c r="CZ66" s="882"/>
      <c r="DA66" s="883"/>
      <c r="DB66" s="881"/>
      <c r="DC66" s="882"/>
      <c r="DD66" s="882"/>
      <c r="DE66" s="882"/>
      <c r="DF66" s="883"/>
      <c r="DG66" s="881"/>
      <c r="DH66" s="882"/>
      <c r="DI66" s="882"/>
      <c r="DJ66" s="882"/>
      <c r="DK66" s="883"/>
      <c r="DL66" s="881"/>
      <c r="DM66" s="882"/>
      <c r="DN66" s="882"/>
      <c r="DO66" s="882"/>
      <c r="DP66" s="883"/>
      <c r="DQ66" s="881"/>
      <c r="DR66" s="882"/>
      <c r="DS66" s="882"/>
      <c r="DT66" s="882"/>
      <c r="DU66" s="883"/>
      <c r="DV66" s="878"/>
      <c r="DW66" s="879"/>
      <c r="DX66" s="879"/>
      <c r="DY66" s="879"/>
      <c r="DZ66" s="880"/>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5"/>
      <c r="AG67" s="837"/>
      <c r="AH67" s="837"/>
      <c r="AI67" s="837"/>
      <c r="AJ67" s="876"/>
      <c r="AK67" s="877"/>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4"/>
      <c r="BT67" s="885"/>
      <c r="BU67" s="885"/>
      <c r="BV67" s="885"/>
      <c r="BW67" s="885"/>
      <c r="BX67" s="885"/>
      <c r="BY67" s="885"/>
      <c r="BZ67" s="885"/>
      <c r="CA67" s="885"/>
      <c r="CB67" s="885"/>
      <c r="CC67" s="885"/>
      <c r="CD67" s="885"/>
      <c r="CE67" s="885"/>
      <c r="CF67" s="885"/>
      <c r="CG67" s="886"/>
      <c r="CH67" s="881"/>
      <c r="CI67" s="882"/>
      <c r="CJ67" s="882"/>
      <c r="CK67" s="882"/>
      <c r="CL67" s="883"/>
      <c r="CM67" s="881"/>
      <c r="CN67" s="882"/>
      <c r="CO67" s="882"/>
      <c r="CP67" s="882"/>
      <c r="CQ67" s="883"/>
      <c r="CR67" s="881"/>
      <c r="CS67" s="882"/>
      <c r="CT67" s="882"/>
      <c r="CU67" s="882"/>
      <c r="CV67" s="883"/>
      <c r="CW67" s="881"/>
      <c r="CX67" s="882"/>
      <c r="CY67" s="882"/>
      <c r="CZ67" s="882"/>
      <c r="DA67" s="883"/>
      <c r="DB67" s="881"/>
      <c r="DC67" s="882"/>
      <c r="DD67" s="882"/>
      <c r="DE67" s="882"/>
      <c r="DF67" s="883"/>
      <c r="DG67" s="881"/>
      <c r="DH67" s="882"/>
      <c r="DI67" s="882"/>
      <c r="DJ67" s="882"/>
      <c r="DK67" s="883"/>
      <c r="DL67" s="881"/>
      <c r="DM67" s="882"/>
      <c r="DN67" s="882"/>
      <c r="DO67" s="882"/>
      <c r="DP67" s="883"/>
      <c r="DQ67" s="881"/>
      <c r="DR67" s="882"/>
      <c r="DS67" s="882"/>
      <c r="DT67" s="882"/>
      <c r="DU67" s="883"/>
      <c r="DV67" s="878"/>
      <c r="DW67" s="879"/>
      <c r="DX67" s="879"/>
      <c r="DY67" s="879"/>
      <c r="DZ67" s="880"/>
      <c r="EA67" s="226"/>
    </row>
    <row r="68" spans="1:131" s="227" customFormat="1" ht="26.25" customHeight="1" thickTop="1" x14ac:dyDescent="0.15">
      <c r="A68" s="238">
        <v>1</v>
      </c>
      <c r="B68" s="890" t="s">
        <v>563</v>
      </c>
      <c r="C68" s="891"/>
      <c r="D68" s="891"/>
      <c r="E68" s="891"/>
      <c r="F68" s="891"/>
      <c r="G68" s="891"/>
      <c r="H68" s="891"/>
      <c r="I68" s="891"/>
      <c r="J68" s="891"/>
      <c r="K68" s="891"/>
      <c r="L68" s="891"/>
      <c r="M68" s="891"/>
      <c r="N68" s="891"/>
      <c r="O68" s="891"/>
      <c r="P68" s="892"/>
      <c r="Q68" s="893">
        <v>32</v>
      </c>
      <c r="R68" s="887"/>
      <c r="S68" s="887"/>
      <c r="T68" s="887"/>
      <c r="U68" s="887"/>
      <c r="V68" s="887">
        <v>31</v>
      </c>
      <c r="W68" s="887"/>
      <c r="X68" s="887"/>
      <c r="Y68" s="887"/>
      <c r="Z68" s="887"/>
      <c r="AA68" s="887">
        <v>1</v>
      </c>
      <c r="AB68" s="887"/>
      <c r="AC68" s="887"/>
      <c r="AD68" s="887"/>
      <c r="AE68" s="887"/>
      <c r="AF68" s="887">
        <v>1</v>
      </c>
      <c r="AG68" s="887"/>
      <c r="AH68" s="887"/>
      <c r="AI68" s="887"/>
      <c r="AJ68" s="887"/>
      <c r="AK68" s="887" t="s">
        <v>562</v>
      </c>
      <c r="AL68" s="887"/>
      <c r="AM68" s="887"/>
      <c r="AN68" s="887"/>
      <c r="AO68" s="887"/>
      <c r="AP68" s="887" t="s">
        <v>562</v>
      </c>
      <c r="AQ68" s="887"/>
      <c r="AR68" s="887"/>
      <c r="AS68" s="887"/>
      <c r="AT68" s="887"/>
      <c r="AU68" s="887" t="s">
        <v>562</v>
      </c>
      <c r="AV68" s="887"/>
      <c r="AW68" s="887"/>
      <c r="AX68" s="887"/>
      <c r="AY68" s="887"/>
      <c r="AZ68" s="888"/>
      <c r="BA68" s="888"/>
      <c r="BB68" s="888"/>
      <c r="BC68" s="888"/>
      <c r="BD68" s="889"/>
      <c r="BE68" s="245"/>
      <c r="BF68" s="245"/>
      <c r="BG68" s="245"/>
      <c r="BH68" s="245"/>
      <c r="BI68" s="245"/>
      <c r="BJ68" s="245"/>
      <c r="BK68" s="245"/>
      <c r="BL68" s="245"/>
      <c r="BM68" s="245"/>
      <c r="BN68" s="245"/>
      <c r="BO68" s="245"/>
      <c r="BP68" s="245"/>
      <c r="BQ68" s="242">
        <v>62</v>
      </c>
      <c r="BR68" s="247"/>
      <c r="BS68" s="884"/>
      <c r="BT68" s="885"/>
      <c r="BU68" s="885"/>
      <c r="BV68" s="885"/>
      <c r="BW68" s="885"/>
      <c r="BX68" s="885"/>
      <c r="BY68" s="885"/>
      <c r="BZ68" s="885"/>
      <c r="CA68" s="885"/>
      <c r="CB68" s="885"/>
      <c r="CC68" s="885"/>
      <c r="CD68" s="885"/>
      <c r="CE68" s="885"/>
      <c r="CF68" s="885"/>
      <c r="CG68" s="886"/>
      <c r="CH68" s="881"/>
      <c r="CI68" s="882"/>
      <c r="CJ68" s="882"/>
      <c r="CK68" s="882"/>
      <c r="CL68" s="883"/>
      <c r="CM68" s="881"/>
      <c r="CN68" s="882"/>
      <c r="CO68" s="882"/>
      <c r="CP68" s="882"/>
      <c r="CQ68" s="883"/>
      <c r="CR68" s="881"/>
      <c r="CS68" s="882"/>
      <c r="CT68" s="882"/>
      <c r="CU68" s="882"/>
      <c r="CV68" s="883"/>
      <c r="CW68" s="881"/>
      <c r="CX68" s="882"/>
      <c r="CY68" s="882"/>
      <c r="CZ68" s="882"/>
      <c r="DA68" s="883"/>
      <c r="DB68" s="881"/>
      <c r="DC68" s="882"/>
      <c r="DD68" s="882"/>
      <c r="DE68" s="882"/>
      <c r="DF68" s="883"/>
      <c r="DG68" s="881"/>
      <c r="DH68" s="882"/>
      <c r="DI68" s="882"/>
      <c r="DJ68" s="882"/>
      <c r="DK68" s="883"/>
      <c r="DL68" s="881"/>
      <c r="DM68" s="882"/>
      <c r="DN68" s="882"/>
      <c r="DO68" s="882"/>
      <c r="DP68" s="883"/>
      <c r="DQ68" s="881"/>
      <c r="DR68" s="882"/>
      <c r="DS68" s="882"/>
      <c r="DT68" s="882"/>
      <c r="DU68" s="883"/>
      <c r="DV68" s="878"/>
      <c r="DW68" s="879"/>
      <c r="DX68" s="879"/>
      <c r="DY68" s="879"/>
      <c r="DZ68" s="880"/>
      <c r="EA68" s="226"/>
    </row>
    <row r="69" spans="1:131" s="227" customFormat="1" ht="26.25" customHeight="1" x14ac:dyDescent="0.15">
      <c r="A69" s="241">
        <v>2</v>
      </c>
      <c r="B69" s="894" t="s">
        <v>564</v>
      </c>
      <c r="C69" s="895"/>
      <c r="D69" s="895"/>
      <c r="E69" s="895"/>
      <c r="F69" s="895"/>
      <c r="G69" s="895"/>
      <c r="H69" s="895"/>
      <c r="I69" s="895"/>
      <c r="J69" s="895"/>
      <c r="K69" s="895"/>
      <c r="L69" s="895"/>
      <c r="M69" s="895"/>
      <c r="N69" s="895"/>
      <c r="O69" s="895"/>
      <c r="P69" s="896"/>
      <c r="Q69" s="897">
        <v>16</v>
      </c>
      <c r="R69" s="852"/>
      <c r="S69" s="852"/>
      <c r="T69" s="852"/>
      <c r="U69" s="852"/>
      <c r="V69" s="852">
        <v>16</v>
      </c>
      <c r="W69" s="852"/>
      <c r="X69" s="852"/>
      <c r="Y69" s="852"/>
      <c r="Z69" s="852"/>
      <c r="AA69" s="852">
        <v>0</v>
      </c>
      <c r="AB69" s="852"/>
      <c r="AC69" s="852"/>
      <c r="AD69" s="852"/>
      <c r="AE69" s="852"/>
      <c r="AF69" s="852">
        <v>0</v>
      </c>
      <c r="AG69" s="852"/>
      <c r="AH69" s="852"/>
      <c r="AI69" s="852"/>
      <c r="AJ69" s="852"/>
      <c r="AK69" s="852" t="s">
        <v>562</v>
      </c>
      <c r="AL69" s="852"/>
      <c r="AM69" s="852"/>
      <c r="AN69" s="852"/>
      <c r="AO69" s="852"/>
      <c r="AP69" s="852" t="s">
        <v>562</v>
      </c>
      <c r="AQ69" s="852"/>
      <c r="AR69" s="852"/>
      <c r="AS69" s="852"/>
      <c r="AT69" s="852"/>
      <c r="AU69" s="852" t="s">
        <v>562</v>
      </c>
      <c r="AV69" s="852"/>
      <c r="AW69" s="852"/>
      <c r="AX69" s="852"/>
      <c r="AY69" s="852"/>
      <c r="AZ69" s="898"/>
      <c r="BA69" s="898"/>
      <c r="BB69" s="898"/>
      <c r="BC69" s="898"/>
      <c r="BD69" s="899"/>
      <c r="BE69" s="245"/>
      <c r="BF69" s="245"/>
      <c r="BG69" s="245"/>
      <c r="BH69" s="245"/>
      <c r="BI69" s="245"/>
      <c r="BJ69" s="245"/>
      <c r="BK69" s="245"/>
      <c r="BL69" s="245"/>
      <c r="BM69" s="245"/>
      <c r="BN69" s="245"/>
      <c r="BO69" s="245"/>
      <c r="BP69" s="245"/>
      <c r="BQ69" s="242">
        <v>63</v>
      </c>
      <c r="BR69" s="247"/>
      <c r="BS69" s="884"/>
      <c r="BT69" s="885"/>
      <c r="BU69" s="885"/>
      <c r="BV69" s="885"/>
      <c r="BW69" s="885"/>
      <c r="BX69" s="885"/>
      <c r="BY69" s="885"/>
      <c r="BZ69" s="885"/>
      <c r="CA69" s="885"/>
      <c r="CB69" s="885"/>
      <c r="CC69" s="885"/>
      <c r="CD69" s="885"/>
      <c r="CE69" s="885"/>
      <c r="CF69" s="885"/>
      <c r="CG69" s="886"/>
      <c r="CH69" s="881"/>
      <c r="CI69" s="882"/>
      <c r="CJ69" s="882"/>
      <c r="CK69" s="882"/>
      <c r="CL69" s="883"/>
      <c r="CM69" s="881"/>
      <c r="CN69" s="882"/>
      <c r="CO69" s="882"/>
      <c r="CP69" s="882"/>
      <c r="CQ69" s="883"/>
      <c r="CR69" s="881"/>
      <c r="CS69" s="882"/>
      <c r="CT69" s="882"/>
      <c r="CU69" s="882"/>
      <c r="CV69" s="883"/>
      <c r="CW69" s="881"/>
      <c r="CX69" s="882"/>
      <c r="CY69" s="882"/>
      <c r="CZ69" s="882"/>
      <c r="DA69" s="883"/>
      <c r="DB69" s="881"/>
      <c r="DC69" s="882"/>
      <c r="DD69" s="882"/>
      <c r="DE69" s="882"/>
      <c r="DF69" s="883"/>
      <c r="DG69" s="881"/>
      <c r="DH69" s="882"/>
      <c r="DI69" s="882"/>
      <c r="DJ69" s="882"/>
      <c r="DK69" s="883"/>
      <c r="DL69" s="881"/>
      <c r="DM69" s="882"/>
      <c r="DN69" s="882"/>
      <c r="DO69" s="882"/>
      <c r="DP69" s="883"/>
      <c r="DQ69" s="881"/>
      <c r="DR69" s="882"/>
      <c r="DS69" s="882"/>
      <c r="DT69" s="882"/>
      <c r="DU69" s="883"/>
      <c r="DV69" s="878"/>
      <c r="DW69" s="879"/>
      <c r="DX69" s="879"/>
      <c r="DY69" s="879"/>
      <c r="DZ69" s="880"/>
      <c r="EA69" s="226"/>
    </row>
    <row r="70" spans="1:131" s="227" customFormat="1" ht="26.25" customHeight="1" x14ac:dyDescent="0.15">
      <c r="A70" s="241">
        <v>3</v>
      </c>
      <c r="B70" s="894"/>
      <c r="C70" s="895"/>
      <c r="D70" s="895"/>
      <c r="E70" s="895"/>
      <c r="F70" s="895"/>
      <c r="G70" s="895"/>
      <c r="H70" s="895"/>
      <c r="I70" s="895"/>
      <c r="J70" s="895"/>
      <c r="K70" s="895"/>
      <c r="L70" s="895"/>
      <c r="M70" s="895"/>
      <c r="N70" s="895"/>
      <c r="O70" s="895"/>
      <c r="P70" s="896"/>
      <c r="Q70" s="897"/>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c r="AP70" s="852"/>
      <c r="AQ70" s="852"/>
      <c r="AR70" s="852"/>
      <c r="AS70" s="852"/>
      <c r="AT70" s="852"/>
      <c r="AU70" s="852"/>
      <c r="AV70" s="852"/>
      <c r="AW70" s="852"/>
      <c r="AX70" s="852"/>
      <c r="AY70" s="852"/>
      <c r="AZ70" s="898"/>
      <c r="BA70" s="898"/>
      <c r="BB70" s="898"/>
      <c r="BC70" s="898"/>
      <c r="BD70" s="899"/>
      <c r="BE70" s="245"/>
      <c r="BF70" s="245"/>
      <c r="BG70" s="245"/>
      <c r="BH70" s="245"/>
      <c r="BI70" s="245"/>
      <c r="BJ70" s="245"/>
      <c r="BK70" s="245"/>
      <c r="BL70" s="245"/>
      <c r="BM70" s="245"/>
      <c r="BN70" s="245"/>
      <c r="BO70" s="245"/>
      <c r="BP70" s="245"/>
      <c r="BQ70" s="242">
        <v>64</v>
      </c>
      <c r="BR70" s="247"/>
      <c r="BS70" s="884"/>
      <c r="BT70" s="885"/>
      <c r="BU70" s="885"/>
      <c r="BV70" s="885"/>
      <c r="BW70" s="885"/>
      <c r="BX70" s="885"/>
      <c r="BY70" s="885"/>
      <c r="BZ70" s="885"/>
      <c r="CA70" s="885"/>
      <c r="CB70" s="885"/>
      <c r="CC70" s="885"/>
      <c r="CD70" s="885"/>
      <c r="CE70" s="885"/>
      <c r="CF70" s="885"/>
      <c r="CG70" s="886"/>
      <c r="CH70" s="881"/>
      <c r="CI70" s="882"/>
      <c r="CJ70" s="882"/>
      <c r="CK70" s="882"/>
      <c r="CL70" s="883"/>
      <c r="CM70" s="881"/>
      <c r="CN70" s="882"/>
      <c r="CO70" s="882"/>
      <c r="CP70" s="882"/>
      <c r="CQ70" s="883"/>
      <c r="CR70" s="881"/>
      <c r="CS70" s="882"/>
      <c r="CT70" s="882"/>
      <c r="CU70" s="882"/>
      <c r="CV70" s="883"/>
      <c r="CW70" s="881"/>
      <c r="CX70" s="882"/>
      <c r="CY70" s="882"/>
      <c r="CZ70" s="882"/>
      <c r="DA70" s="883"/>
      <c r="DB70" s="881"/>
      <c r="DC70" s="882"/>
      <c r="DD70" s="882"/>
      <c r="DE70" s="882"/>
      <c r="DF70" s="883"/>
      <c r="DG70" s="881"/>
      <c r="DH70" s="882"/>
      <c r="DI70" s="882"/>
      <c r="DJ70" s="882"/>
      <c r="DK70" s="883"/>
      <c r="DL70" s="881"/>
      <c r="DM70" s="882"/>
      <c r="DN70" s="882"/>
      <c r="DO70" s="882"/>
      <c r="DP70" s="883"/>
      <c r="DQ70" s="881"/>
      <c r="DR70" s="882"/>
      <c r="DS70" s="882"/>
      <c r="DT70" s="882"/>
      <c r="DU70" s="883"/>
      <c r="DV70" s="878"/>
      <c r="DW70" s="879"/>
      <c r="DX70" s="879"/>
      <c r="DY70" s="879"/>
      <c r="DZ70" s="880"/>
      <c r="EA70" s="226"/>
    </row>
    <row r="71" spans="1:131" s="227" customFormat="1" ht="26.25" customHeight="1" x14ac:dyDescent="0.15">
      <c r="A71" s="241">
        <v>4</v>
      </c>
      <c r="B71" s="894"/>
      <c r="C71" s="895"/>
      <c r="D71" s="895"/>
      <c r="E71" s="895"/>
      <c r="F71" s="895"/>
      <c r="G71" s="895"/>
      <c r="H71" s="895"/>
      <c r="I71" s="895"/>
      <c r="J71" s="895"/>
      <c r="K71" s="895"/>
      <c r="L71" s="895"/>
      <c r="M71" s="895"/>
      <c r="N71" s="895"/>
      <c r="O71" s="895"/>
      <c r="P71" s="896"/>
      <c r="Q71" s="897"/>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c r="AP71" s="852"/>
      <c r="AQ71" s="852"/>
      <c r="AR71" s="852"/>
      <c r="AS71" s="852"/>
      <c r="AT71" s="852"/>
      <c r="AU71" s="852"/>
      <c r="AV71" s="852"/>
      <c r="AW71" s="852"/>
      <c r="AX71" s="852"/>
      <c r="AY71" s="852"/>
      <c r="AZ71" s="898"/>
      <c r="BA71" s="898"/>
      <c r="BB71" s="898"/>
      <c r="BC71" s="898"/>
      <c r="BD71" s="899"/>
      <c r="BE71" s="245"/>
      <c r="BF71" s="245"/>
      <c r="BG71" s="245"/>
      <c r="BH71" s="245"/>
      <c r="BI71" s="245"/>
      <c r="BJ71" s="245"/>
      <c r="BK71" s="245"/>
      <c r="BL71" s="245"/>
      <c r="BM71" s="245"/>
      <c r="BN71" s="245"/>
      <c r="BO71" s="245"/>
      <c r="BP71" s="245"/>
      <c r="BQ71" s="242">
        <v>65</v>
      </c>
      <c r="BR71" s="247"/>
      <c r="BS71" s="884"/>
      <c r="BT71" s="885"/>
      <c r="BU71" s="885"/>
      <c r="BV71" s="885"/>
      <c r="BW71" s="885"/>
      <c r="BX71" s="885"/>
      <c r="BY71" s="885"/>
      <c r="BZ71" s="885"/>
      <c r="CA71" s="885"/>
      <c r="CB71" s="885"/>
      <c r="CC71" s="885"/>
      <c r="CD71" s="885"/>
      <c r="CE71" s="885"/>
      <c r="CF71" s="885"/>
      <c r="CG71" s="886"/>
      <c r="CH71" s="881"/>
      <c r="CI71" s="882"/>
      <c r="CJ71" s="882"/>
      <c r="CK71" s="882"/>
      <c r="CL71" s="883"/>
      <c r="CM71" s="881"/>
      <c r="CN71" s="882"/>
      <c r="CO71" s="882"/>
      <c r="CP71" s="882"/>
      <c r="CQ71" s="883"/>
      <c r="CR71" s="881"/>
      <c r="CS71" s="882"/>
      <c r="CT71" s="882"/>
      <c r="CU71" s="882"/>
      <c r="CV71" s="883"/>
      <c r="CW71" s="881"/>
      <c r="CX71" s="882"/>
      <c r="CY71" s="882"/>
      <c r="CZ71" s="882"/>
      <c r="DA71" s="883"/>
      <c r="DB71" s="881"/>
      <c r="DC71" s="882"/>
      <c r="DD71" s="882"/>
      <c r="DE71" s="882"/>
      <c r="DF71" s="883"/>
      <c r="DG71" s="881"/>
      <c r="DH71" s="882"/>
      <c r="DI71" s="882"/>
      <c r="DJ71" s="882"/>
      <c r="DK71" s="883"/>
      <c r="DL71" s="881"/>
      <c r="DM71" s="882"/>
      <c r="DN71" s="882"/>
      <c r="DO71" s="882"/>
      <c r="DP71" s="883"/>
      <c r="DQ71" s="881"/>
      <c r="DR71" s="882"/>
      <c r="DS71" s="882"/>
      <c r="DT71" s="882"/>
      <c r="DU71" s="883"/>
      <c r="DV71" s="878"/>
      <c r="DW71" s="879"/>
      <c r="DX71" s="879"/>
      <c r="DY71" s="879"/>
      <c r="DZ71" s="880"/>
      <c r="EA71" s="226"/>
    </row>
    <row r="72" spans="1:131" s="227" customFormat="1" ht="26.25" customHeight="1" x14ac:dyDescent="0.15">
      <c r="A72" s="241">
        <v>5</v>
      </c>
      <c r="B72" s="894"/>
      <c r="C72" s="895"/>
      <c r="D72" s="895"/>
      <c r="E72" s="895"/>
      <c r="F72" s="895"/>
      <c r="G72" s="895"/>
      <c r="H72" s="895"/>
      <c r="I72" s="895"/>
      <c r="J72" s="895"/>
      <c r="K72" s="895"/>
      <c r="L72" s="895"/>
      <c r="M72" s="895"/>
      <c r="N72" s="895"/>
      <c r="O72" s="895"/>
      <c r="P72" s="896"/>
      <c r="Q72" s="897"/>
      <c r="R72" s="852"/>
      <c r="S72" s="852"/>
      <c r="T72" s="852"/>
      <c r="U72" s="852"/>
      <c r="V72" s="852"/>
      <c r="W72" s="852"/>
      <c r="X72" s="852"/>
      <c r="Y72" s="852"/>
      <c r="Z72" s="852"/>
      <c r="AA72" s="852"/>
      <c r="AB72" s="852"/>
      <c r="AC72" s="852"/>
      <c r="AD72" s="852"/>
      <c r="AE72" s="852"/>
      <c r="AF72" s="852"/>
      <c r="AG72" s="852"/>
      <c r="AH72" s="852"/>
      <c r="AI72" s="852"/>
      <c r="AJ72" s="852"/>
      <c r="AK72" s="852"/>
      <c r="AL72" s="852"/>
      <c r="AM72" s="852"/>
      <c r="AN72" s="852"/>
      <c r="AO72" s="852"/>
      <c r="AP72" s="852"/>
      <c r="AQ72" s="852"/>
      <c r="AR72" s="852"/>
      <c r="AS72" s="852"/>
      <c r="AT72" s="852"/>
      <c r="AU72" s="852"/>
      <c r="AV72" s="852"/>
      <c r="AW72" s="852"/>
      <c r="AX72" s="852"/>
      <c r="AY72" s="852"/>
      <c r="AZ72" s="898"/>
      <c r="BA72" s="898"/>
      <c r="BB72" s="898"/>
      <c r="BC72" s="898"/>
      <c r="BD72" s="899"/>
      <c r="BE72" s="245"/>
      <c r="BF72" s="245"/>
      <c r="BG72" s="245"/>
      <c r="BH72" s="245"/>
      <c r="BI72" s="245"/>
      <c r="BJ72" s="245"/>
      <c r="BK72" s="245"/>
      <c r="BL72" s="245"/>
      <c r="BM72" s="245"/>
      <c r="BN72" s="245"/>
      <c r="BO72" s="245"/>
      <c r="BP72" s="245"/>
      <c r="BQ72" s="242">
        <v>66</v>
      </c>
      <c r="BR72" s="247"/>
      <c r="BS72" s="884"/>
      <c r="BT72" s="885"/>
      <c r="BU72" s="885"/>
      <c r="BV72" s="885"/>
      <c r="BW72" s="885"/>
      <c r="BX72" s="885"/>
      <c r="BY72" s="885"/>
      <c r="BZ72" s="885"/>
      <c r="CA72" s="885"/>
      <c r="CB72" s="885"/>
      <c r="CC72" s="885"/>
      <c r="CD72" s="885"/>
      <c r="CE72" s="885"/>
      <c r="CF72" s="885"/>
      <c r="CG72" s="886"/>
      <c r="CH72" s="881"/>
      <c r="CI72" s="882"/>
      <c r="CJ72" s="882"/>
      <c r="CK72" s="882"/>
      <c r="CL72" s="883"/>
      <c r="CM72" s="881"/>
      <c r="CN72" s="882"/>
      <c r="CO72" s="882"/>
      <c r="CP72" s="882"/>
      <c r="CQ72" s="883"/>
      <c r="CR72" s="881"/>
      <c r="CS72" s="882"/>
      <c r="CT72" s="882"/>
      <c r="CU72" s="882"/>
      <c r="CV72" s="883"/>
      <c r="CW72" s="881"/>
      <c r="CX72" s="882"/>
      <c r="CY72" s="882"/>
      <c r="CZ72" s="882"/>
      <c r="DA72" s="883"/>
      <c r="DB72" s="881"/>
      <c r="DC72" s="882"/>
      <c r="DD72" s="882"/>
      <c r="DE72" s="882"/>
      <c r="DF72" s="883"/>
      <c r="DG72" s="881"/>
      <c r="DH72" s="882"/>
      <c r="DI72" s="882"/>
      <c r="DJ72" s="882"/>
      <c r="DK72" s="883"/>
      <c r="DL72" s="881"/>
      <c r="DM72" s="882"/>
      <c r="DN72" s="882"/>
      <c r="DO72" s="882"/>
      <c r="DP72" s="883"/>
      <c r="DQ72" s="881"/>
      <c r="DR72" s="882"/>
      <c r="DS72" s="882"/>
      <c r="DT72" s="882"/>
      <c r="DU72" s="883"/>
      <c r="DV72" s="878"/>
      <c r="DW72" s="879"/>
      <c r="DX72" s="879"/>
      <c r="DY72" s="879"/>
      <c r="DZ72" s="880"/>
      <c r="EA72" s="226"/>
    </row>
    <row r="73" spans="1:131" s="227" customFormat="1" ht="26.25" customHeight="1" x14ac:dyDescent="0.15">
      <c r="A73" s="241">
        <v>6</v>
      </c>
      <c r="B73" s="894"/>
      <c r="C73" s="895"/>
      <c r="D73" s="895"/>
      <c r="E73" s="895"/>
      <c r="F73" s="895"/>
      <c r="G73" s="895"/>
      <c r="H73" s="895"/>
      <c r="I73" s="895"/>
      <c r="J73" s="895"/>
      <c r="K73" s="895"/>
      <c r="L73" s="895"/>
      <c r="M73" s="895"/>
      <c r="N73" s="895"/>
      <c r="O73" s="895"/>
      <c r="P73" s="896"/>
      <c r="Q73" s="897"/>
      <c r="R73" s="852"/>
      <c r="S73" s="852"/>
      <c r="T73" s="852"/>
      <c r="U73" s="852"/>
      <c r="V73" s="852"/>
      <c r="W73" s="852"/>
      <c r="X73" s="852"/>
      <c r="Y73" s="852"/>
      <c r="Z73" s="852"/>
      <c r="AA73" s="852"/>
      <c r="AB73" s="852"/>
      <c r="AC73" s="852"/>
      <c r="AD73" s="852"/>
      <c r="AE73" s="852"/>
      <c r="AF73" s="852"/>
      <c r="AG73" s="852"/>
      <c r="AH73" s="852"/>
      <c r="AI73" s="852"/>
      <c r="AJ73" s="852"/>
      <c r="AK73" s="852"/>
      <c r="AL73" s="852"/>
      <c r="AM73" s="852"/>
      <c r="AN73" s="852"/>
      <c r="AO73" s="852"/>
      <c r="AP73" s="852"/>
      <c r="AQ73" s="852"/>
      <c r="AR73" s="852"/>
      <c r="AS73" s="852"/>
      <c r="AT73" s="852"/>
      <c r="AU73" s="852"/>
      <c r="AV73" s="852"/>
      <c r="AW73" s="852"/>
      <c r="AX73" s="852"/>
      <c r="AY73" s="852"/>
      <c r="AZ73" s="898"/>
      <c r="BA73" s="898"/>
      <c r="BB73" s="898"/>
      <c r="BC73" s="898"/>
      <c r="BD73" s="899"/>
      <c r="BE73" s="245"/>
      <c r="BF73" s="245"/>
      <c r="BG73" s="245"/>
      <c r="BH73" s="245"/>
      <c r="BI73" s="245"/>
      <c r="BJ73" s="245"/>
      <c r="BK73" s="245"/>
      <c r="BL73" s="245"/>
      <c r="BM73" s="245"/>
      <c r="BN73" s="245"/>
      <c r="BO73" s="245"/>
      <c r="BP73" s="245"/>
      <c r="BQ73" s="242">
        <v>67</v>
      </c>
      <c r="BR73" s="247"/>
      <c r="BS73" s="884"/>
      <c r="BT73" s="885"/>
      <c r="BU73" s="885"/>
      <c r="BV73" s="885"/>
      <c r="BW73" s="885"/>
      <c r="BX73" s="885"/>
      <c r="BY73" s="885"/>
      <c r="BZ73" s="885"/>
      <c r="CA73" s="885"/>
      <c r="CB73" s="885"/>
      <c r="CC73" s="885"/>
      <c r="CD73" s="885"/>
      <c r="CE73" s="885"/>
      <c r="CF73" s="885"/>
      <c r="CG73" s="886"/>
      <c r="CH73" s="881"/>
      <c r="CI73" s="882"/>
      <c r="CJ73" s="882"/>
      <c r="CK73" s="882"/>
      <c r="CL73" s="883"/>
      <c r="CM73" s="881"/>
      <c r="CN73" s="882"/>
      <c r="CO73" s="882"/>
      <c r="CP73" s="882"/>
      <c r="CQ73" s="883"/>
      <c r="CR73" s="881"/>
      <c r="CS73" s="882"/>
      <c r="CT73" s="882"/>
      <c r="CU73" s="882"/>
      <c r="CV73" s="883"/>
      <c r="CW73" s="881"/>
      <c r="CX73" s="882"/>
      <c r="CY73" s="882"/>
      <c r="CZ73" s="882"/>
      <c r="DA73" s="883"/>
      <c r="DB73" s="881"/>
      <c r="DC73" s="882"/>
      <c r="DD73" s="882"/>
      <c r="DE73" s="882"/>
      <c r="DF73" s="883"/>
      <c r="DG73" s="881"/>
      <c r="DH73" s="882"/>
      <c r="DI73" s="882"/>
      <c r="DJ73" s="882"/>
      <c r="DK73" s="883"/>
      <c r="DL73" s="881"/>
      <c r="DM73" s="882"/>
      <c r="DN73" s="882"/>
      <c r="DO73" s="882"/>
      <c r="DP73" s="883"/>
      <c r="DQ73" s="881"/>
      <c r="DR73" s="882"/>
      <c r="DS73" s="882"/>
      <c r="DT73" s="882"/>
      <c r="DU73" s="883"/>
      <c r="DV73" s="878"/>
      <c r="DW73" s="879"/>
      <c r="DX73" s="879"/>
      <c r="DY73" s="879"/>
      <c r="DZ73" s="880"/>
      <c r="EA73" s="226"/>
    </row>
    <row r="74" spans="1:131" s="227" customFormat="1" ht="26.25" customHeight="1" x14ac:dyDescent="0.15">
      <c r="A74" s="241">
        <v>7</v>
      </c>
      <c r="B74" s="894"/>
      <c r="C74" s="895"/>
      <c r="D74" s="895"/>
      <c r="E74" s="895"/>
      <c r="F74" s="895"/>
      <c r="G74" s="895"/>
      <c r="H74" s="895"/>
      <c r="I74" s="895"/>
      <c r="J74" s="895"/>
      <c r="K74" s="895"/>
      <c r="L74" s="895"/>
      <c r="M74" s="895"/>
      <c r="N74" s="895"/>
      <c r="O74" s="895"/>
      <c r="P74" s="896"/>
      <c r="Q74" s="897"/>
      <c r="R74" s="852"/>
      <c r="S74" s="852"/>
      <c r="T74" s="852"/>
      <c r="U74" s="852"/>
      <c r="V74" s="852"/>
      <c r="W74" s="852"/>
      <c r="X74" s="852"/>
      <c r="Y74" s="852"/>
      <c r="Z74" s="852"/>
      <c r="AA74" s="852"/>
      <c r="AB74" s="852"/>
      <c r="AC74" s="852"/>
      <c r="AD74" s="852"/>
      <c r="AE74" s="852"/>
      <c r="AF74" s="852"/>
      <c r="AG74" s="852"/>
      <c r="AH74" s="852"/>
      <c r="AI74" s="852"/>
      <c r="AJ74" s="852"/>
      <c r="AK74" s="852"/>
      <c r="AL74" s="852"/>
      <c r="AM74" s="852"/>
      <c r="AN74" s="852"/>
      <c r="AO74" s="852"/>
      <c r="AP74" s="852"/>
      <c r="AQ74" s="852"/>
      <c r="AR74" s="852"/>
      <c r="AS74" s="852"/>
      <c r="AT74" s="852"/>
      <c r="AU74" s="852"/>
      <c r="AV74" s="852"/>
      <c r="AW74" s="852"/>
      <c r="AX74" s="852"/>
      <c r="AY74" s="852"/>
      <c r="AZ74" s="898"/>
      <c r="BA74" s="898"/>
      <c r="BB74" s="898"/>
      <c r="BC74" s="898"/>
      <c r="BD74" s="899"/>
      <c r="BE74" s="245"/>
      <c r="BF74" s="245"/>
      <c r="BG74" s="245"/>
      <c r="BH74" s="245"/>
      <c r="BI74" s="245"/>
      <c r="BJ74" s="245"/>
      <c r="BK74" s="245"/>
      <c r="BL74" s="245"/>
      <c r="BM74" s="245"/>
      <c r="BN74" s="245"/>
      <c r="BO74" s="245"/>
      <c r="BP74" s="245"/>
      <c r="BQ74" s="242">
        <v>68</v>
      </c>
      <c r="BR74" s="247"/>
      <c r="BS74" s="884"/>
      <c r="BT74" s="885"/>
      <c r="BU74" s="885"/>
      <c r="BV74" s="885"/>
      <c r="BW74" s="885"/>
      <c r="BX74" s="885"/>
      <c r="BY74" s="885"/>
      <c r="BZ74" s="885"/>
      <c r="CA74" s="885"/>
      <c r="CB74" s="885"/>
      <c r="CC74" s="885"/>
      <c r="CD74" s="885"/>
      <c r="CE74" s="885"/>
      <c r="CF74" s="885"/>
      <c r="CG74" s="886"/>
      <c r="CH74" s="881"/>
      <c r="CI74" s="882"/>
      <c r="CJ74" s="882"/>
      <c r="CK74" s="882"/>
      <c r="CL74" s="883"/>
      <c r="CM74" s="881"/>
      <c r="CN74" s="882"/>
      <c r="CO74" s="882"/>
      <c r="CP74" s="882"/>
      <c r="CQ74" s="883"/>
      <c r="CR74" s="881"/>
      <c r="CS74" s="882"/>
      <c r="CT74" s="882"/>
      <c r="CU74" s="882"/>
      <c r="CV74" s="883"/>
      <c r="CW74" s="881"/>
      <c r="CX74" s="882"/>
      <c r="CY74" s="882"/>
      <c r="CZ74" s="882"/>
      <c r="DA74" s="883"/>
      <c r="DB74" s="881"/>
      <c r="DC74" s="882"/>
      <c r="DD74" s="882"/>
      <c r="DE74" s="882"/>
      <c r="DF74" s="883"/>
      <c r="DG74" s="881"/>
      <c r="DH74" s="882"/>
      <c r="DI74" s="882"/>
      <c r="DJ74" s="882"/>
      <c r="DK74" s="883"/>
      <c r="DL74" s="881"/>
      <c r="DM74" s="882"/>
      <c r="DN74" s="882"/>
      <c r="DO74" s="882"/>
      <c r="DP74" s="883"/>
      <c r="DQ74" s="881"/>
      <c r="DR74" s="882"/>
      <c r="DS74" s="882"/>
      <c r="DT74" s="882"/>
      <c r="DU74" s="883"/>
      <c r="DV74" s="878"/>
      <c r="DW74" s="879"/>
      <c r="DX74" s="879"/>
      <c r="DY74" s="879"/>
      <c r="DZ74" s="880"/>
      <c r="EA74" s="226"/>
    </row>
    <row r="75" spans="1:131" s="227" customFormat="1" ht="26.25" customHeight="1" x14ac:dyDescent="0.15">
      <c r="A75" s="241">
        <v>8</v>
      </c>
      <c r="B75" s="894"/>
      <c r="C75" s="895"/>
      <c r="D75" s="895"/>
      <c r="E75" s="895"/>
      <c r="F75" s="895"/>
      <c r="G75" s="895"/>
      <c r="H75" s="895"/>
      <c r="I75" s="895"/>
      <c r="J75" s="895"/>
      <c r="K75" s="895"/>
      <c r="L75" s="895"/>
      <c r="M75" s="895"/>
      <c r="N75" s="895"/>
      <c r="O75" s="895"/>
      <c r="P75" s="896"/>
      <c r="Q75" s="900"/>
      <c r="R75" s="901"/>
      <c r="S75" s="901"/>
      <c r="T75" s="901"/>
      <c r="U75" s="851"/>
      <c r="V75" s="902"/>
      <c r="W75" s="901"/>
      <c r="X75" s="901"/>
      <c r="Y75" s="901"/>
      <c r="Z75" s="851"/>
      <c r="AA75" s="902"/>
      <c r="AB75" s="901"/>
      <c r="AC75" s="901"/>
      <c r="AD75" s="901"/>
      <c r="AE75" s="851"/>
      <c r="AF75" s="902"/>
      <c r="AG75" s="901"/>
      <c r="AH75" s="901"/>
      <c r="AI75" s="901"/>
      <c r="AJ75" s="851"/>
      <c r="AK75" s="902"/>
      <c r="AL75" s="901"/>
      <c r="AM75" s="901"/>
      <c r="AN75" s="901"/>
      <c r="AO75" s="851"/>
      <c r="AP75" s="902"/>
      <c r="AQ75" s="901"/>
      <c r="AR75" s="901"/>
      <c r="AS75" s="901"/>
      <c r="AT75" s="851"/>
      <c r="AU75" s="902"/>
      <c r="AV75" s="901"/>
      <c r="AW75" s="901"/>
      <c r="AX75" s="901"/>
      <c r="AY75" s="851"/>
      <c r="AZ75" s="898"/>
      <c r="BA75" s="898"/>
      <c r="BB75" s="898"/>
      <c r="BC75" s="898"/>
      <c r="BD75" s="899"/>
      <c r="BE75" s="245"/>
      <c r="BF75" s="245"/>
      <c r="BG75" s="245"/>
      <c r="BH75" s="245"/>
      <c r="BI75" s="245"/>
      <c r="BJ75" s="245"/>
      <c r="BK75" s="245"/>
      <c r="BL75" s="245"/>
      <c r="BM75" s="245"/>
      <c r="BN75" s="245"/>
      <c r="BO75" s="245"/>
      <c r="BP75" s="245"/>
      <c r="BQ75" s="242">
        <v>69</v>
      </c>
      <c r="BR75" s="247"/>
      <c r="BS75" s="884"/>
      <c r="BT75" s="885"/>
      <c r="BU75" s="885"/>
      <c r="BV75" s="885"/>
      <c r="BW75" s="885"/>
      <c r="BX75" s="885"/>
      <c r="BY75" s="885"/>
      <c r="BZ75" s="885"/>
      <c r="CA75" s="885"/>
      <c r="CB75" s="885"/>
      <c r="CC75" s="885"/>
      <c r="CD75" s="885"/>
      <c r="CE75" s="885"/>
      <c r="CF75" s="885"/>
      <c r="CG75" s="886"/>
      <c r="CH75" s="881"/>
      <c r="CI75" s="882"/>
      <c r="CJ75" s="882"/>
      <c r="CK75" s="882"/>
      <c r="CL75" s="883"/>
      <c r="CM75" s="881"/>
      <c r="CN75" s="882"/>
      <c r="CO75" s="882"/>
      <c r="CP75" s="882"/>
      <c r="CQ75" s="883"/>
      <c r="CR75" s="881"/>
      <c r="CS75" s="882"/>
      <c r="CT75" s="882"/>
      <c r="CU75" s="882"/>
      <c r="CV75" s="883"/>
      <c r="CW75" s="881"/>
      <c r="CX75" s="882"/>
      <c r="CY75" s="882"/>
      <c r="CZ75" s="882"/>
      <c r="DA75" s="883"/>
      <c r="DB75" s="881"/>
      <c r="DC75" s="882"/>
      <c r="DD75" s="882"/>
      <c r="DE75" s="882"/>
      <c r="DF75" s="883"/>
      <c r="DG75" s="881"/>
      <c r="DH75" s="882"/>
      <c r="DI75" s="882"/>
      <c r="DJ75" s="882"/>
      <c r="DK75" s="883"/>
      <c r="DL75" s="881"/>
      <c r="DM75" s="882"/>
      <c r="DN75" s="882"/>
      <c r="DO75" s="882"/>
      <c r="DP75" s="883"/>
      <c r="DQ75" s="881"/>
      <c r="DR75" s="882"/>
      <c r="DS75" s="882"/>
      <c r="DT75" s="882"/>
      <c r="DU75" s="883"/>
      <c r="DV75" s="878"/>
      <c r="DW75" s="879"/>
      <c r="DX75" s="879"/>
      <c r="DY75" s="879"/>
      <c r="DZ75" s="880"/>
      <c r="EA75" s="226"/>
    </row>
    <row r="76" spans="1:131" s="227" customFormat="1" ht="26.25" customHeight="1" x14ac:dyDescent="0.15">
      <c r="A76" s="241">
        <v>9</v>
      </c>
      <c r="B76" s="894"/>
      <c r="C76" s="895"/>
      <c r="D76" s="895"/>
      <c r="E76" s="895"/>
      <c r="F76" s="895"/>
      <c r="G76" s="895"/>
      <c r="H76" s="895"/>
      <c r="I76" s="895"/>
      <c r="J76" s="895"/>
      <c r="K76" s="895"/>
      <c r="L76" s="895"/>
      <c r="M76" s="895"/>
      <c r="N76" s="895"/>
      <c r="O76" s="895"/>
      <c r="P76" s="896"/>
      <c r="Q76" s="900"/>
      <c r="R76" s="901"/>
      <c r="S76" s="901"/>
      <c r="T76" s="901"/>
      <c r="U76" s="851"/>
      <c r="V76" s="902"/>
      <c r="W76" s="901"/>
      <c r="X76" s="901"/>
      <c r="Y76" s="901"/>
      <c r="Z76" s="851"/>
      <c r="AA76" s="902"/>
      <c r="AB76" s="901"/>
      <c r="AC76" s="901"/>
      <c r="AD76" s="901"/>
      <c r="AE76" s="851"/>
      <c r="AF76" s="902"/>
      <c r="AG76" s="901"/>
      <c r="AH76" s="901"/>
      <c r="AI76" s="901"/>
      <c r="AJ76" s="851"/>
      <c r="AK76" s="902"/>
      <c r="AL76" s="901"/>
      <c r="AM76" s="901"/>
      <c r="AN76" s="901"/>
      <c r="AO76" s="851"/>
      <c r="AP76" s="902"/>
      <c r="AQ76" s="901"/>
      <c r="AR76" s="901"/>
      <c r="AS76" s="901"/>
      <c r="AT76" s="851"/>
      <c r="AU76" s="902"/>
      <c r="AV76" s="901"/>
      <c r="AW76" s="901"/>
      <c r="AX76" s="901"/>
      <c r="AY76" s="851"/>
      <c r="AZ76" s="898"/>
      <c r="BA76" s="898"/>
      <c r="BB76" s="898"/>
      <c r="BC76" s="898"/>
      <c r="BD76" s="899"/>
      <c r="BE76" s="245"/>
      <c r="BF76" s="245"/>
      <c r="BG76" s="245"/>
      <c r="BH76" s="245"/>
      <c r="BI76" s="245"/>
      <c r="BJ76" s="245"/>
      <c r="BK76" s="245"/>
      <c r="BL76" s="245"/>
      <c r="BM76" s="245"/>
      <c r="BN76" s="245"/>
      <c r="BO76" s="245"/>
      <c r="BP76" s="245"/>
      <c r="BQ76" s="242">
        <v>70</v>
      </c>
      <c r="BR76" s="247"/>
      <c r="BS76" s="884"/>
      <c r="BT76" s="885"/>
      <c r="BU76" s="885"/>
      <c r="BV76" s="885"/>
      <c r="BW76" s="885"/>
      <c r="BX76" s="885"/>
      <c r="BY76" s="885"/>
      <c r="BZ76" s="885"/>
      <c r="CA76" s="885"/>
      <c r="CB76" s="885"/>
      <c r="CC76" s="885"/>
      <c r="CD76" s="885"/>
      <c r="CE76" s="885"/>
      <c r="CF76" s="885"/>
      <c r="CG76" s="886"/>
      <c r="CH76" s="881"/>
      <c r="CI76" s="882"/>
      <c r="CJ76" s="882"/>
      <c r="CK76" s="882"/>
      <c r="CL76" s="883"/>
      <c r="CM76" s="881"/>
      <c r="CN76" s="882"/>
      <c r="CO76" s="882"/>
      <c r="CP76" s="882"/>
      <c r="CQ76" s="883"/>
      <c r="CR76" s="881"/>
      <c r="CS76" s="882"/>
      <c r="CT76" s="882"/>
      <c r="CU76" s="882"/>
      <c r="CV76" s="883"/>
      <c r="CW76" s="881"/>
      <c r="CX76" s="882"/>
      <c r="CY76" s="882"/>
      <c r="CZ76" s="882"/>
      <c r="DA76" s="883"/>
      <c r="DB76" s="881"/>
      <c r="DC76" s="882"/>
      <c r="DD76" s="882"/>
      <c r="DE76" s="882"/>
      <c r="DF76" s="883"/>
      <c r="DG76" s="881"/>
      <c r="DH76" s="882"/>
      <c r="DI76" s="882"/>
      <c r="DJ76" s="882"/>
      <c r="DK76" s="883"/>
      <c r="DL76" s="881"/>
      <c r="DM76" s="882"/>
      <c r="DN76" s="882"/>
      <c r="DO76" s="882"/>
      <c r="DP76" s="883"/>
      <c r="DQ76" s="881"/>
      <c r="DR76" s="882"/>
      <c r="DS76" s="882"/>
      <c r="DT76" s="882"/>
      <c r="DU76" s="883"/>
      <c r="DV76" s="878"/>
      <c r="DW76" s="879"/>
      <c r="DX76" s="879"/>
      <c r="DY76" s="879"/>
      <c r="DZ76" s="880"/>
      <c r="EA76" s="226"/>
    </row>
    <row r="77" spans="1:131" s="227" customFormat="1" ht="26.25" customHeight="1" x14ac:dyDescent="0.15">
      <c r="A77" s="241">
        <v>10</v>
      </c>
      <c r="B77" s="894"/>
      <c r="C77" s="895"/>
      <c r="D77" s="895"/>
      <c r="E77" s="895"/>
      <c r="F77" s="895"/>
      <c r="G77" s="895"/>
      <c r="H77" s="895"/>
      <c r="I77" s="895"/>
      <c r="J77" s="895"/>
      <c r="K77" s="895"/>
      <c r="L77" s="895"/>
      <c r="M77" s="895"/>
      <c r="N77" s="895"/>
      <c r="O77" s="895"/>
      <c r="P77" s="896"/>
      <c r="Q77" s="900"/>
      <c r="R77" s="901"/>
      <c r="S77" s="901"/>
      <c r="T77" s="901"/>
      <c r="U77" s="851"/>
      <c r="V77" s="902"/>
      <c r="W77" s="901"/>
      <c r="X77" s="901"/>
      <c r="Y77" s="901"/>
      <c r="Z77" s="851"/>
      <c r="AA77" s="902"/>
      <c r="AB77" s="901"/>
      <c r="AC77" s="901"/>
      <c r="AD77" s="901"/>
      <c r="AE77" s="851"/>
      <c r="AF77" s="902"/>
      <c r="AG77" s="901"/>
      <c r="AH77" s="901"/>
      <c r="AI77" s="901"/>
      <c r="AJ77" s="851"/>
      <c r="AK77" s="902"/>
      <c r="AL77" s="901"/>
      <c r="AM77" s="901"/>
      <c r="AN77" s="901"/>
      <c r="AO77" s="851"/>
      <c r="AP77" s="902"/>
      <c r="AQ77" s="901"/>
      <c r="AR77" s="901"/>
      <c r="AS77" s="901"/>
      <c r="AT77" s="851"/>
      <c r="AU77" s="902"/>
      <c r="AV77" s="901"/>
      <c r="AW77" s="901"/>
      <c r="AX77" s="901"/>
      <c r="AY77" s="851"/>
      <c r="AZ77" s="898"/>
      <c r="BA77" s="898"/>
      <c r="BB77" s="898"/>
      <c r="BC77" s="898"/>
      <c r="BD77" s="899"/>
      <c r="BE77" s="245"/>
      <c r="BF77" s="245"/>
      <c r="BG77" s="245"/>
      <c r="BH77" s="245"/>
      <c r="BI77" s="245"/>
      <c r="BJ77" s="245"/>
      <c r="BK77" s="245"/>
      <c r="BL77" s="245"/>
      <c r="BM77" s="245"/>
      <c r="BN77" s="245"/>
      <c r="BO77" s="245"/>
      <c r="BP77" s="245"/>
      <c r="BQ77" s="242">
        <v>71</v>
      </c>
      <c r="BR77" s="247"/>
      <c r="BS77" s="884"/>
      <c r="BT77" s="885"/>
      <c r="BU77" s="885"/>
      <c r="BV77" s="885"/>
      <c r="BW77" s="885"/>
      <c r="BX77" s="885"/>
      <c r="BY77" s="885"/>
      <c r="BZ77" s="885"/>
      <c r="CA77" s="885"/>
      <c r="CB77" s="885"/>
      <c r="CC77" s="885"/>
      <c r="CD77" s="885"/>
      <c r="CE77" s="885"/>
      <c r="CF77" s="885"/>
      <c r="CG77" s="886"/>
      <c r="CH77" s="881"/>
      <c r="CI77" s="882"/>
      <c r="CJ77" s="882"/>
      <c r="CK77" s="882"/>
      <c r="CL77" s="883"/>
      <c r="CM77" s="881"/>
      <c r="CN77" s="882"/>
      <c r="CO77" s="882"/>
      <c r="CP77" s="882"/>
      <c r="CQ77" s="883"/>
      <c r="CR77" s="881"/>
      <c r="CS77" s="882"/>
      <c r="CT77" s="882"/>
      <c r="CU77" s="882"/>
      <c r="CV77" s="883"/>
      <c r="CW77" s="881"/>
      <c r="CX77" s="882"/>
      <c r="CY77" s="882"/>
      <c r="CZ77" s="882"/>
      <c r="DA77" s="883"/>
      <c r="DB77" s="881"/>
      <c r="DC77" s="882"/>
      <c r="DD77" s="882"/>
      <c r="DE77" s="882"/>
      <c r="DF77" s="883"/>
      <c r="DG77" s="881"/>
      <c r="DH77" s="882"/>
      <c r="DI77" s="882"/>
      <c r="DJ77" s="882"/>
      <c r="DK77" s="883"/>
      <c r="DL77" s="881"/>
      <c r="DM77" s="882"/>
      <c r="DN77" s="882"/>
      <c r="DO77" s="882"/>
      <c r="DP77" s="883"/>
      <c r="DQ77" s="881"/>
      <c r="DR77" s="882"/>
      <c r="DS77" s="882"/>
      <c r="DT77" s="882"/>
      <c r="DU77" s="883"/>
      <c r="DV77" s="878"/>
      <c r="DW77" s="879"/>
      <c r="DX77" s="879"/>
      <c r="DY77" s="879"/>
      <c r="DZ77" s="880"/>
      <c r="EA77" s="226"/>
    </row>
    <row r="78" spans="1:131" s="227" customFormat="1" ht="26.25" customHeight="1" x14ac:dyDescent="0.15">
      <c r="A78" s="241">
        <v>11</v>
      </c>
      <c r="B78" s="894"/>
      <c r="C78" s="895"/>
      <c r="D78" s="895"/>
      <c r="E78" s="895"/>
      <c r="F78" s="895"/>
      <c r="G78" s="895"/>
      <c r="H78" s="895"/>
      <c r="I78" s="895"/>
      <c r="J78" s="895"/>
      <c r="K78" s="895"/>
      <c r="L78" s="895"/>
      <c r="M78" s="895"/>
      <c r="N78" s="895"/>
      <c r="O78" s="895"/>
      <c r="P78" s="896"/>
      <c r="Q78" s="897"/>
      <c r="R78" s="852"/>
      <c r="S78" s="852"/>
      <c r="T78" s="852"/>
      <c r="U78" s="852"/>
      <c r="V78" s="852"/>
      <c r="W78" s="852"/>
      <c r="X78" s="852"/>
      <c r="Y78" s="852"/>
      <c r="Z78" s="852"/>
      <c r="AA78" s="852"/>
      <c r="AB78" s="852"/>
      <c r="AC78" s="852"/>
      <c r="AD78" s="852"/>
      <c r="AE78" s="852"/>
      <c r="AF78" s="852"/>
      <c r="AG78" s="852"/>
      <c r="AH78" s="852"/>
      <c r="AI78" s="852"/>
      <c r="AJ78" s="852"/>
      <c r="AK78" s="852"/>
      <c r="AL78" s="852"/>
      <c r="AM78" s="852"/>
      <c r="AN78" s="852"/>
      <c r="AO78" s="852"/>
      <c r="AP78" s="852"/>
      <c r="AQ78" s="852"/>
      <c r="AR78" s="852"/>
      <c r="AS78" s="852"/>
      <c r="AT78" s="852"/>
      <c r="AU78" s="852"/>
      <c r="AV78" s="852"/>
      <c r="AW78" s="852"/>
      <c r="AX78" s="852"/>
      <c r="AY78" s="852"/>
      <c r="AZ78" s="898"/>
      <c r="BA78" s="898"/>
      <c r="BB78" s="898"/>
      <c r="BC78" s="898"/>
      <c r="BD78" s="899"/>
      <c r="BE78" s="245"/>
      <c r="BF78" s="245"/>
      <c r="BG78" s="245"/>
      <c r="BH78" s="245"/>
      <c r="BI78" s="245"/>
      <c r="BJ78" s="248"/>
      <c r="BK78" s="248"/>
      <c r="BL78" s="248"/>
      <c r="BM78" s="248"/>
      <c r="BN78" s="248"/>
      <c r="BO78" s="245"/>
      <c r="BP78" s="245"/>
      <c r="BQ78" s="242">
        <v>72</v>
      </c>
      <c r="BR78" s="247"/>
      <c r="BS78" s="884"/>
      <c r="BT78" s="885"/>
      <c r="BU78" s="885"/>
      <c r="BV78" s="885"/>
      <c r="BW78" s="885"/>
      <c r="BX78" s="885"/>
      <c r="BY78" s="885"/>
      <c r="BZ78" s="885"/>
      <c r="CA78" s="885"/>
      <c r="CB78" s="885"/>
      <c r="CC78" s="885"/>
      <c r="CD78" s="885"/>
      <c r="CE78" s="885"/>
      <c r="CF78" s="885"/>
      <c r="CG78" s="886"/>
      <c r="CH78" s="881"/>
      <c r="CI78" s="882"/>
      <c r="CJ78" s="882"/>
      <c r="CK78" s="882"/>
      <c r="CL78" s="883"/>
      <c r="CM78" s="881"/>
      <c r="CN78" s="882"/>
      <c r="CO78" s="882"/>
      <c r="CP78" s="882"/>
      <c r="CQ78" s="883"/>
      <c r="CR78" s="881"/>
      <c r="CS78" s="882"/>
      <c r="CT78" s="882"/>
      <c r="CU78" s="882"/>
      <c r="CV78" s="883"/>
      <c r="CW78" s="881"/>
      <c r="CX78" s="882"/>
      <c r="CY78" s="882"/>
      <c r="CZ78" s="882"/>
      <c r="DA78" s="883"/>
      <c r="DB78" s="881"/>
      <c r="DC78" s="882"/>
      <c r="DD78" s="882"/>
      <c r="DE78" s="882"/>
      <c r="DF78" s="883"/>
      <c r="DG78" s="881"/>
      <c r="DH78" s="882"/>
      <c r="DI78" s="882"/>
      <c r="DJ78" s="882"/>
      <c r="DK78" s="883"/>
      <c r="DL78" s="881"/>
      <c r="DM78" s="882"/>
      <c r="DN78" s="882"/>
      <c r="DO78" s="882"/>
      <c r="DP78" s="883"/>
      <c r="DQ78" s="881"/>
      <c r="DR78" s="882"/>
      <c r="DS78" s="882"/>
      <c r="DT78" s="882"/>
      <c r="DU78" s="883"/>
      <c r="DV78" s="878"/>
      <c r="DW78" s="879"/>
      <c r="DX78" s="879"/>
      <c r="DY78" s="879"/>
      <c r="DZ78" s="880"/>
      <c r="EA78" s="226"/>
    </row>
    <row r="79" spans="1:131" s="227" customFormat="1" ht="26.25" customHeight="1" x14ac:dyDescent="0.15">
      <c r="A79" s="241">
        <v>12</v>
      </c>
      <c r="B79" s="894"/>
      <c r="C79" s="895"/>
      <c r="D79" s="895"/>
      <c r="E79" s="895"/>
      <c r="F79" s="895"/>
      <c r="G79" s="895"/>
      <c r="H79" s="895"/>
      <c r="I79" s="895"/>
      <c r="J79" s="895"/>
      <c r="K79" s="895"/>
      <c r="L79" s="895"/>
      <c r="M79" s="895"/>
      <c r="N79" s="895"/>
      <c r="O79" s="895"/>
      <c r="P79" s="896"/>
      <c r="Q79" s="897"/>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852"/>
      <c r="AP79" s="852"/>
      <c r="AQ79" s="852"/>
      <c r="AR79" s="852"/>
      <c r="AS79" s="852"/>
      <c r="AT79" s="852"/>
      <c r="AU79" s="852"/>
      <c r="AV79" s="852"/>
      <c r="AW79" s="852"/>
      <c r="AX79" s="852"/>
      <c r="AY79" s="852"/>
      <c r="AZ79" s="898"/>
      <c r="BA79" s="898"/>
      <c r="BB79" s="898"/>
      <c r="BC79" s="898"/>
      <c r="BD79" s="899"/>
      <c r="BE79" s="245"/>
      <c r="BF79" s="245"/>
      <c r="BG79" s="245"/>
      <c r="BH79" s="245"/>
      <c r="BI79" s="245"/>
      <c r="BJ79" s="248"/>
      <c r="BK79" s="248"/>
      <c r="BL79" s="248"/>
      <c r="BM79" s="248"/>
      <c r="BN79" s="248"/>
      <c r="BO79" s="245"/>
      <c r="BP79" s="245"/>
      <c r="BQ79" s="242">
        <v>73</v>
      </c>
      <c r="BR79" s="247"/>
      <c r="BS79" s="884"/>
      <c r="BT79" s="885"/>
      <c r="BU79" s="885"/>
      <c r="BV79" s="885"/>
      <c r="BW79" s="885"/>
      <c r="BX79" s="885"/>
      <c r="BY79" s="885"/>
      <c r="BZ79" s="885"/>
      <c r="CA79" s="885"/>
      <c r="CB79" s="885"/>
      <c r="CC79" s="885"/>
      <c r="CD79" s="885"/>
      <c r="CE79" s="885"/>
      <c r="CF79" s="885"/>
      <c r="CG79" s="886"/>
      <c r="CH79" s="881"/>
      <c r="CI79" s="882"/>
      <c r="CJ79" s="882"/>
      <c r="CK79" s="882"/>
      <c r="CL79" s="883"/>
      <c r="CM79" s="881"/>
      <c r="CN79" s="882"/>
      <c r="CO79" s="882"/>
      <c r="CP79" s="882"/>
      <c r="CQ79" s="883"/>
      <c r="CR79" s="881"/>
      <c r="CS79" s="882"/>
      <c r="CT79" s="882"/>
      <c r="CU79" s="882"/>
      <c r="CV79" s="883"/>
      <c r="CW79" s="881"/>
      <c r="CX79" s="882"/>
      <c r="CY79" s="882"/>
      <c r="CZ79" s="882"/>
      <c r="DA79" s="883"/>
      <c r="DB79" s="881"/>
      <c r="DC79" s="882"/>
      <c r="DD79" s="882"/>
      <c r="DE79" s="882"/>
      <c r="DF79" s="883"/>
      <c r="DG79" s="881"/>
      <c r="DH79" s="882"/>
      <c r="DI79" s="882"/>
      <c r="DJ79" s="882"/>
      <c r="DK79" s="883"/>
      <c r="DL79" s="881"/>
      <c r="DM79" s="882"/>
      <c r="DN79" s="882"/>
      <c r="DO79" s="882"/>
      <c r="DP79" s="883"/>
      <c r="DQ79" s="881"/>
      <c r="DR79" s="882"/>
      <c r="DS79" s="882"/>
      <c r="DT79" s="882"/>
      <c r="DU79" s="883"/>
      <c r="DV79" s="878"/>
      <c r="DW79" s="879"/>
      <c r="DX79" s="879"/>
      <c r="DY79" s="879"/>
      <c r="DZ79" s="880"/>
      <c r="EA79" s="226"/>
    </row>
    <row r="80" spans="1:131" s="227" customFormat="1" ht="26.25" customHeight="1" x14ac:dyDescent="0.15">
      <c r="A80" s="241">
        <v>13</v>
      </c>
      <c r="B80" s="894"/>
      <c r="C80" s="895"/>
      <c r="D80" s="895"/>
      <c r="E80" s="895"/>
      <c r="F80" s="895"/>
      <c r="G80" s="895"/>
      <c r="H80" s="895"/>
      <c r="I80" s="895"/>
      <c r="J80" s="895"/>
      <c r="K80" s="895"/>
      <c r="L80" s="895"/>
      <c r="M80" s="895"/>
      <c r="N80" s="895"/>
      <c r="O80" s="895"/>
      <c r="P80" s="896"/>
      <c r="Q80" s="897"/>
      <c r="R80" s="852"/>
      <c r="S80" s="852"/>
      <c r="T80" s="852"/>
      <c r="U80" s="852"/>
      <c r="V80" s="852"/>
      <c r="W80" s="852"/>
      <c r="X80" s="852"/>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2"/>
      <c r="AY80" s="852"/>
      <c r="AZ80" s="898"/>
      <c r="BA80" s="898"/>
      <c r="BB80" s="898"/>
      <c r="BC80" s="898"/>
      <c r="BD80" s="899"/>
      <c r="BE80" s="245"/>
      <c r="BF80" s="245"/>
      <c r="BG80" s="245"/>
      <c r="BH80" s="245"/>
      <c r="BI80" s="245"/>
      <c r="BJ80" s="245"/>
      <c r="BK80" s="245"/>
      <c r="BL80" s="245"/>
      <c r="BM80" s="245"/>
      <c r="BN80" s="245"/>
      <c r="BO80" s="245"/>
      <c r="BP80" s="245"/>
      <c r="BQ80" s="242">
        <v>74</v>
      </c>
      <c r="BR80" s="247"/>
      <c r="BS80" s="884"/>
      <c r="BT80" s="885"/>
      <c r="BU80" s="885"/>
      <c r="BV80" s="885"/>
      <c r="BW80" s="885"/>
      <c r="BX80" s="885"/>
      <c r="BY80" s="885"/>
      <c r="BZ80" s="885"/>
      <c r="CA80" s="885"/>
      <c r="CB80" s="885"/>
      <c r="CC80" s="885"/>
      <c r="CD80" s="885"/>
      <c r="CE80" s="885"/>
      <c r="CF80" s="885"/>
      <c r="CG80" s="886"/>
      <c r="CH80" s="881"/>
      <c r="CI80" s="882"/>
      <c r="CJ80" s="882"/>
      <c r="CK80" s="882"/>
      <c r="CL80" s="883"/>
      <c r="CM80" s="881"/>
      <c r="CN80" s="882"/>
      <c r="CO80" s="882"/>
      <c r="CP80" s="882"/>
      <c r="CQ80" s="883"/>
      <c r="CR80" s="881"/>
      <c r="CS80" s="882"/>
      <c r="CT80" s="882"/>
      <c r="CU80" s="882"/>
      <c r="CV80" s="883"/>
      <c r="CW80" s="881"/>
      <c r="CX80" s="882"/>
      <c r="CY80" s="882"/>
      <c r="CZ80" s="882"/>
      <c r="DA80" s="883"/>
      <c r="DB80" s="881"/>
      <c r="DC80" s="882"/>
      <c r="DD80" s="882"/>
      <c r="DE80" s="882"/>
      <c r="DF80" s="883"/>
      <c r="DG80" s="881"/>
      <c r="DH80" s="882"/>
      <c r="DI80" s="882"/>
      <c r="DJ80" s="882"/>
      <c r="DK80" s="883"/>
      <c r="DL80" s="881"/>
      <c r="DM80" s="882"/>
      <c r="DN80" s="882"/>
      <c r="DO80" s="882"/>
      <c r="DP80" s="883"/>
      <c r="DQ80" s="881"/>
      <c r="DR80" s="882"/>
      <c r="DS80" s="882"/>
      <c r="DT80" s="882"/>
      <c r="DU80" s="883"/>
      <c r="DV80" s="878"/>
      <c r="DW80" s="879"/>
      <c r="DX80" s="879"/>
      <c r="DY80" s="879"/>
      <c r="DZ80" s="880"/>
      <c r="EA80" s="226"/>
    </row>
    <row r="81" spans="1:131" s="227" customFormat="1" ht="26.25" customHeight="1" x14ac:dyDescent="0.15">
      <c r="A81" s="241">
        <v>14</v>
      </c>
      <c r="B81" s="894"/>
      <c r="C81" s="895"/>
      <c r="D81" s="895"/>
      <c r="E81" s="895"/>
      <c r="F81" s="895"/>
      <c r="G81" s="895"/>
      <c r="H81" s="895"/>
      <c r="I81" s="895"/>
      <c r="J81" s="895"/>
      <c r="K81" s="895"/>
      <c r="L81" s="895"/>
      <c r="M81" s="895"/>
      <c r="N81" s="895"/>
      <c r="O81" s="895"/>
      <c r="P81" s="896"/>
      <c r="Q81" s="897"/>
      <c r="R81" s="852"/>
      <c r="S81" s="852"/>
      <c r="T81" s="852"/>
      <c r="U81" s="852"/>
      <c r="V81" s="852"/>
      <c r="W81" s="852"/>
      <c r="X81" s="852"/>
      <c r="Y81" s="852"/>
      <c r="Z81" s="852"/>
      <c r="AA81" s="852"/>
      <c r="AB81" s="852"/>
      <c r="AC81" s="852"/>
      <c r="AD81" s="852"/>
      <c r="AE81" s="852"/>
      <c r="AF81" s="852"/>
      <c r="AG81" s="852"/>
      <c r="AH81" s="852"/>
      <c r="AI81" s="852"/>
      <c r="AJ81" s="852"/>
      <c r="AK81" s="852"/>
      <c r="AL81" s="852"/>
      <c r="AM81" s="852"/>
      <c r="AN81" s="852"/>
      <c r="AO81" s="852"/>
      <c r="AP81" s="852"/>
      <c r="AQ81" s="852"/>
      <c r="AR81" s="852"/>
      <c r="AS81" s="852"/>
      <c r="AT81" s="852"/>
      <c r="AU81" s="852"/>
      <c r="AV81" s="852"/>
      <c r="AW81" s="852"/>
      <c r="AX81" s="852"/>
      <c r="AY81" s="852"/>
      <c r="AZ81" s="898"/>
      <c r="BA81" s="898"/>
      <c r="BB81" s="898"/>
      <c r="BC81" s="898"/>
      <c r="BD81" s="899"/>
      <c r="BE81" s="245"/>
      <c r="BF81" s="245"/>
      <c r="BG81" s="245"/>
      <c r="BH81" s="245"/>
      <c r="BI81" s="245"/>
      <c r="BJ81" s="245"/>
      <c r="BK81" s="245"/>
      <c r="BL81" s="245"/>
      <c r="BM81" s="245"/>
      <c r="BN81" s="245"/>
      <c r="BO81" s="245"/>
      <c r="BP81" s="245"/>
      <c r="BQ81" s="242">
        <v>75</v>
      </c>
      <c r="BR81" s="247"/>
      <c r="BS81" s="884"/>
      <c r="BT81" s="885"/>
      <c r="BU81" s="885"/>
      <c r="BV81" s="885"/>
      <c r="BW81" s="885"/>
      <c r="BX81" s="885"/>
      <c r="BY81" s="885"/>
      <c r="BZ81" s="885"/>
      <c r="CA81" s="885"/>
      <c r="CB81" s="885"/>
      <c r="CC81" s="885"/>
      <c r="CD81" s="885"/>
      <c r="CE81" s="885"/>
      <c r="CF81" s="885"/>
      <c r="CG81" s="886"/>
      <c r="CH81" s="881"/>
      <c r="CI81" s="882"/>
      <c r="CJ81" s="882"/>
      <c r="CK81" s="882"/>
      <c r="CL81" s="883"/>
      <c r="CM81" s="881"/>
      <c r="CN81" s="882"/>
      <c r="CO81" s="882"/>
      <c r="CP81" s="882"/>
      <c r="CQ81" s="883"/>
      <c r="CR81" s="881"/>
      <c r="CS81" s="882"/>
      <c r="CT81" s="882"/>
      <c r="CU81" s="882"/>
      <c r="CV81" s="883"/>
      <c r="CW81" s="881"/>
      <c r="CX81" s="882"/>
      <c r="CY81" s="882"/>
      <c r="CZ81" s="882"/>
      <c r="DA81" s="883"/>
      <c r="DB81" s="881"/>
      <c r="DC81" s="882"/>
      <c r="DD81" s="882"/>
      <c r="DE81" s="882"/>
      <c r="DF81" s="883"/>
      <c r="DG81" s="881"/>
      <c r="DH81" s="882"/>
      <c r="DI81" s="882"/>
      <c r="DJ81" s="882"/>
      <c r="DK81" s="883"/>
      <c r="DL81" s="881"/>
      <c r="DM81" s="882"/>
      <c r="DN81" s="882"/>
      <c r="DO81" s="882"/>
      <c r="DP81" s="883"/>
      <c r="DQ81" s="881"/>
      <c r="DR81" s="882"/>
      <c r="DS81" s="882"/>
      <c r="DT81" s="882"/>
      <c r="DU81" s="883"/>
      <c r="DV81" s="878"/>
      <c r="DW81" s="879"/>
      <c r="DX81" s="879"/>
      <c r="DY81" s="879"/>
      <c r="DZ81" s="880"/>
      <c r="EA81" s="226"/>
    </row>
    <row r="82" spans="1:131" s="227" customFormat="1" ht="26.25" customHeight="1" x14ac:dyDescent="0.15">
      <c r="A82" s="241">
        <v>15</v>
      </c>
      <c r="B82" s="894"/>
      <c r="C82" s="895"/>
      <c r="D82" s="895"/>
      <c r="E82" s="895"/>
      <c r="F82" s="895"/>
      <c r="G82" s="895"/>
      <c r="H82" s="895"/>
      <c r="I82" s="895"/>
      <c r="J82" s="895"/>
      <c r="K82" s="895"/>
      <c r="L82" s="895"/>
      <c r="M82" s="895"/>
      <c r="N82" s="895"/>
      <c r="O82" s="895"/>
      <c r="P82" s="896"/>
      <c r="Q82" s="897"/>
      <c r="R82" s="852"/>
      <c r="S82" s="852"/>
      <c r="T82" s="852"/>
      <c r="U82" s="852"/>
      <c r="V82" s="852"/>
      <c r="W82" s="852"/>
      <c r="X82" s="852"/>
      <c r="Y82" s="852"/>
      <c r="Z82" s="852"/>
      <c r="AA82" s="852"/>
      <c r="AB82" s="852"/>
      <c r="AC82" s="852"/>
      <c r="AD82" s="852"/>
      <c r="AE82" s="852"/>
      <c r="AF82" s="852"/>
      <c r="AG82" s="852"/>
      <c r="AH82" s="852"/>
      <c r="AI82" s="852"/>
      <c r="AJ82" s="852"/>
      <c r="AK82" s="852"/>
      <c r="AL82" s="852"/>
      <c r="AM82" s="852"/>
      <c r="AN82" s="852"/>
      <c r="AO82" s="852"/>
      <c r="AP82" s="852"/>
      <c r="AQ82" s="852"/>
      <c r="AR82" s="852"/>
      <c r="AS82" s="852"/>
      <c r="AT82" s="852"/>
      <c r="AU82" s="852"/>
      <c r="AV82" s="852"/>
      <c r="AW82" s="852"/>
      <c r="AX82" s="852"/>
      <c r="AY82" s="852"/>
      <c r="AZ82" s="898"/>
      <c r="BA82" s="898"/>
      <c r="BB82" s="898"/>
      <c r="BC82" s="898"/>
      <c r="BD82" s="899"/>
      <c r="BE82" s="245"/>
      <c r="BF82" s="245"/>
      <c r="BG82" s="245"/>
      <c r="BH82" s="245"/>
      <c r="BI82" s="245"/>
      <c r="BJ82" s="245"/>
      <c r="BK82" s="245"/>
      <c r="BL82" s="245"/>
      <c r="BM82" s="245"/>
      <c r="BN82" s="245"/>
      <c r="BO82" s="245"/>
      <c r="BP82" s="245"/>
      <c r="BQ82" s="242">
        <v>76</v>
      </c>
      <c r="BR82" s="247"/>
      <c r="BS82" s="884"/>
      <c r="BT82" s="885"/>
      <c r="BU82" s="885"/>
      <c r="BV82" s="885"/>
      <c r="BW82" s="885"/>
      <c r="BX82" s="885"/>
      <c r="BY82" s="885"/>
      <c r="BZ82" s="885"/>
      <c r="CA82" s="885"/>
      <c r="CB82" s="885"/>
      <c r="CC82" s="885"/>
      <c r="CD82" s="885"/>
      <c r="CE82" s="885"/>
      <c r="CF82" s="885"/>
      <c r="CG82" s="886"/>
      <c r="CH82" s="881"/>
      <c r="CI82" s="882"/>
      <c r="CJ82" s="882"/>
      <c r="CK82" s="882"/>
      <c r="CL82" s="883"/>
      <c r="CM82" s="881"/>
      <c r="CN82" s="882"/>
      <c r="CO82" s="882"/>
      <c r="CP82" s="882"/>
      <c r="CQ82" s="883"/>
      <c r="CR82" s="881"/>
      <c r="CS82" s="882"/>
      <c r="CT82" s="882"/>
      <c r="CU82" s="882"/>
      <c r="CV82" s="883"/>
      <c r="CW82" s="881"/>
      <c r="CX82" s="882"/>
      <c r="CY82" s="882"/>
      <c r="CZ82" s="882"/>
      <c r="DA82" s="883"/>
      <c r="DB82" s="881"/>
      <c r="DC82" s="882"/>
      <c r="DD82" s="882"/>
      <c r="DE82" s="882"/>
      <c r="DF82" s="883"/>
      <c r="DG82" s="881"/>
      <c r="DH82" s="882"/>
      <c r="DI82" s="882"/>
      <c r="DJ82" s="882"/>
      <c r="DK82" s="883"/>
      <c r="DL82" s="881"/>
      <c r="DM82" s="882"/>
      <c r="DN82" s="882"/>
      <c r="DO82" s="882"/>
      <c r="DP82" s="883"/>
      <c r="DQ82" s="881"/>
      <c r="DR82" s="882"/>
      <c r="DS82" s="882"/>
      <c r="DT82" s="882"/>
      <c r="DU82" s="883"/>
      <c r="DV82" s="878"/>
      <c r="DW82" s="879"/>
      <c r="DX82" s="879"/>
      <c r="DY82" s="879"/>
      <c r="DZ82" s="880"/>
      <c r="EA82" s="226"/>
    </row>
    <row r="83" spans="1:131" s="227" customFormat="1" ht="26.25" customHeight="1" x14ac:dyDescent="0.15">
      <c r="A83" s="241">
        <v>16</v>
      </c>
      <c r="B83" s="894"/>
      <c r="C83" s="895"/>
      <c r="D83" s="895"/>
      <c r="E83" s="895"/>
      <c r="F83" s="895"/>
      <c r="G83" s="895"/>
      <c r="H83" s="895"/>
      <c r="I83" s="895"/>
      <c r="J83" s="895"/>
      <c r="K83" s="895"/>
      <c r="L83" s="895"/>
      <c r="M83" s="895"/>
      <c r="N83" s="895"/>
      <c r="O83" s="895"/>
      <c r="P83" s="896"/>
      <c r="Q83" s="897"/>
      <c r="R83" s="852"/>
      <c r="S83" s="852"/>
      <c r="T83" s="852"/>
      <c r="U83" s="852"/>
      <c r="V83" s="852"/>
      <c r="W83" s="852"/>
      <c r="X83" s="852"/>
      <c r="Y83" s="852"/>
      <c r="Z83" s="852"/>
      <c r="AA83" s="852"/>
      <c r="AB83" s="852"/>
      <c r="AC83" s="852"/>
      <c r="AD83" s="852"/>
      <c r="AE83" s="852"/>
      <c r="AF83" s="852"/>
      <c r="AG83" s="852"/>
      <c r="AH83" s="852"/>
      <c r="AI83" s="852"/>
      <c r="AJ83" s="852"/>
      <c r="AK83" s="852"/>
      <c r="AL83" s="852"/>
      <c r="AM83" s="852"/>
      <c r="AN83" s="852"/>
      <c r="AO83" s="852"/>
      <c r="AP83" s="852"/>
      <c r="AQ83" s="852"/>
      <c r="AR83" s="852"/>
      <c r="AS83" s="852"/>
      <c r="AT83" s="852"/>
      <c r="AU83" s="852"/>
      <c r="AV83" s="852"/>
      <c r="AW83" s="852"/>
      <c r="AX83" s="852"/>
      <c r="AY83" s="852"/>
      <c r="AZ83" s="898"/>
      <c r="BA83" s="898"/>
      <c r="BB83" s="898"/>
      <c r="BC83" s="898"/>
      <c r="BD83" s="899"/>
      <c r="BE83" s="245"/>
      <c r="BF83" s="245"/>
      <c r="BG83" s="245"/>
      <c r="BH83" s="245"/>
      <c r="BI83" s="245"/>
      <c r="BJ83" s="245"/>
      <c r="BK83" s="245"/>
      <c r="BL83" s="245"/>
      <c r="BM83" s="245"/>
      <c r="BN83" s="245"/>
      <c r="BO83" s="245"/>
      <c r="BP83" s="245"/>
      <c r="BQ83" s="242">
        <v>77</v>
      </c>
      <c r="BR83" s="247"/>
      <c r="BS83" s="884"/>
      <c r="BT83" s="885"/>
      <c r="BU83" s="885"/>
      <c r="BV83" s="885"/>
      <c r="BW83" s="885"/>
      <c r="BX83" s="885"/>
      <c r="BY83" s="885"/>
      <c r="BZ83" s="885"/>
      <c r="CA83" s="885"/>
      <c r="CB83" s="885"/>
      <c r="CC83" s="885"/>
      <c r="CD83" s="885"/>
      <c r="CE83" s="885"/>
      <c r="CF83" s="885"/>
      <c r="CG83" s="886"/>
      <c r="CH83" s="881"/>
      <c r="CI83" s="882"/>
      <c r="CJ83" s="882"/>
      <c r="CK83" s="882"/>
      <c r="CL83" s="883"/>
      <c r="CM83" s="881"/>
      <c r="CN83" s="882"/>
      <c r="CO83" s="882"/>
      <c r="CP83" s="882"/>
      <c r="CQ83" s="883"/>
      <c r="CR83" s="881"/>
      <c r="CS83" s="882"/>
      <c r="CT83" s="882"/>
      <c r="CU83" s="882"/>
      <c r="CV83" s="883"/>
      <c r="CW83" s="881"/>
      <c r="CX83" s="882"/>
      <c r="CY83" s="882"/>
      <c r="CZ83" s="882"/>
      <c r="DA83" s="883"/>
      <c r="DB83" s="881"/>
      <c r="DC83" s="882"/>
      <c r="DD83" s="882"/>
      <c r="DE83" s="882"/>
      <c r="DF83" s="883"/>
      <c r="DG83" s="881"/>
      <c r="DH83" s="882"/>
      <c r="DI83" s="882"/>
      <c r="DJ83" s="882"/>
      <c r="DK83" s="883"/>
      <c r="DL83" s="881"/>
      <c r="DM83" s="882"/>
      <c r="DN83" s="882"/>
      <c r="DO83" s="882"/>
      <c r="DP83" s="883"/>
      <c r="DQ83" s="881"/>
      <c r="DR83" s="882"/>
      <c r="DS83" s="882"/>
      <c r="DT83" s="882"/>
      <c r="DU83" s="883"/>
      <c r="DV83" s="878"/>
      <c r="DW83" s="879"/>
      <c r="DX83" s="879"/>
      <c r="DY83" s="879"/>
      <c r="DZ83" s="880"/>
      <c r="EA83" s="226"/>
    </row>
    <row r="84" spans="1:131" s="227" customFormat="1" ht="26.25" customHeight="1" x14ac:dyDescent="0.15">
      <c r="A84" s="241">
        <v>17</v>
      </c>
      <c r="B84" s="894"/>
      <c r="C84" s="895"/>
      <c r="D84" s="895"/>
      <c r="E84" s="895"/>
      <c r="F84" s="895"/>
      <c r="G84" s="895"/>
      <c r="H84" s="895"/>
      <c r="I84" s="895"/>
      <c r="J84" s="895"/>
      <c r="K84" s="895"/>
      <c r="L84" s="895"/>
      <c r="M84" s="895"/>
      <c r="N84" s="895"/>
      <c r="O84" s="895"/>
      <c r="P84" s="896"/>
      <c r="Q84" s="897"/>
      <c r="R84" s="852"/>
      <c r="S84" s="852"/>
      <c r="T84" s="852"/>
      <c r="U84" s="852"/>
      <c r="V84" s="852"/>
      <c r="W84" s="852"/>
      <c r="X84" s="852"/>
      <c r="Y84" s="852"/>
      <c r="Z84" s="852"/>
      <c r="AA84" s="852"/>
      <c r="AB84" s="852"/>
      <c r="AC84" s="852"/>
      <c r="AD84" s="852"/>
      <c r="AE84" s="852"/>
      <c r="AF84" s="852"/>
      <c r="AG84" s="852"/>
      <c r="AH84" s="852"/>
      <c r="AI84" s="852"/>
      <c r="AJ84" s="852"/>
      <c r="AK84" s="852"/>
      <c r="AL84" s="852"/>
      <c r="AM84" s="852"/>
      <c r="AN84" s="852"/>
      <c r="AO84" s="852"/>
      <c r="AP84" s="852"/>
      <c r="AQ84" s="852"/>
      <c r="AR84" s="852"/>
      <c r="AS84" s="852"/>
      <c r="AT84" s="852"/>
      <c r="AU84" s="852"/>
      <c r="AV84" s="852"/>
      <c r="AW84" s="852"/>
      <c r="AX84" s="852"/>
      <c r="AY84" s="852"/>
      <c r="AZ84" s="898"/>
      <c r="BA84" s="898"/>
      <c r="BB84" s="898"/>
      <c r="BC84" s="898"/>
      <c r="BD84" s="899"/>
      <c r="BE84" s="245"/>
      <c r="BF84" s="245"/>
      <c r="BG84" s="245"/>
      <c r="BH84" s="245"/>
      <c r="BI84" s="245"/>
      <c r="BJ84" s="245"/>
      <c r="BK84" s="245"/>
      <c r="BL84" s="245"/>
      <c r="BM84" s="245"/>
      <c r="BN84" s="245"/>
      <c r="BO84" s="245"/>
      <c r="BP84" s="245"/>
      <c r="BQ84" s="242">
        <v>78</v>
      </c>
      <c r="BR84" s="247"/>
      <c r="BS84" s="884"/>
      <c r="BT84" s="885"/>
      <c r="BU84" s="885"/>
      <c r="BV84" s="885"/>
      <c r="BW84" s="885"/>
      <c r="BX84" s="885"/>
      <c r="BY84" s="885"/>
      <c r="BZ84" s="885"/>
      <c r="CA84" s="885"/>
      <c r="CB84" s="885"/>
      <c r="CC84" s="885"/>
      <c r="CD84" s="885"/>
      <c r="CE84" s="885"/>
      <c r="CF84" s="885"/>
      <c r="CG84" s="886"/>
      <c r="CH84" s="881"/>
      <c r="CI84" s="882"/>
      <c r="CJ84" s="882"/>
      <c r="CK84" s="882"/>
      <c r="CL84" s="883"/>
      <c r="CM84" s="881"/>
      <c r="CN84" s="882"/>
      <c r="CO84" s="882"/>
      <c r="CP84" s="882"/>
      <c r="CQ84" s="883"/>
      <c r="CR84" s="881"/>
      <c r="CS84" s="882"/>
      <c r="CT84" s="882"/>
      <c r="CU84" s="882"/>
      <c r="CV84" s="883"/>
      <c r="CW84" s="881"/>
      <c r="CX84" s="882"/>
      <c r="CY84" s="882"/>
      <c r="CZ84" s="882"/>
      <c r="DA84" s="883"/>
      <c r="DB84" s="881"/>
      <c r="DC84" s="882"/>
      <c r="DD84" s="882"/>
      <c r="DE84" s="882"/>
      <c r="DF84" s="883"/>
      <c r="DG84" s="881"/>
      <c r="DH84" s="882"/>
      <c r="DI84" s="882"/>
      <c r="DJ84" s="882"/>
      <c r="DK84" s="883"/>
      <c r="DL84" s="881"/>
      <c r="DM84" s="882"/>
      <c r="DN84" s="882"/>
      <c r="DO84" s="882"/>
      <c r="DP84" s="883"/>
      <c r="DQ84" s="881"/>
      <c r="DR84" s="882"/>
      <c r="DS84" s="882"/>
      <c r="DT84" s="882"/>
      <c r="DU84" s="883"/>
      <c r="DV84" s="878"/>
      <c r="DW84" s="879"/>
      <c r="DX84" s="879"/>
      <c r="DY84" s="879"/>
      <c r="DZ84" s="880"/>
      <c r="EA84" s="226"/>
    </row>
    <row r="85" spans="1:131" s="227" customFormat="1" ht="26.25" customHeight="1" x14ac:dyDescent="0.15">
      <c r="A85" s="241">
        <v>18</v>
      </c>
      <c r="B85" s="894"/>
      <c r="C85" s="895"/>
      <c r="D85" s="895"/>
      <c r="E85" s="895"/>
      <c r="F85" s="895"/>
      <c r="G85" s="895"/>
      <c r="H85" s="895"/>
      <c r="I85" s="895"/>
      <c r="J85" s="895"/>
      <c r="K85" s="895"/>
      <c r="L85" s="895"/>
      <c r="M85" s="895"/>
      <c r="N85" s="895"/>
      <c r="O85" s="895"/>
      <c r="P85" s="896"/>
      <c r="Q85" s="897"/>
      <c r="R85" s="852"/>
      <c r="S85" s="852"/>
      <c r="T85" s="852"/>
      <c r="U85" s="852"/>
      <c r="V85" s="852"/>
      <c r="W85" s="852"/>
      <c r="X85" s="852"/>
      <c r="Y85" s="852"/>
      <c r="Z85" s="852"/>
      <c r="AA85" s="852"/>
      <c r="AB85" s="852"/>
      <c r="AC85" s="852"/>
      <c r="AD85" s="852"/>
      <c r="AE85" s="852"/>
      <c r="AF85" s="852"/>
      <c r="AG85" s="852"/>
      <c r="AH85" s="852"/>
      <c r="AI85" s="852"/>
      <c r="AJ85" s="852"/>
      <c r="AK85" s="852"/>
      <c r="AL85" s="852"/>
      <c r="AM85" s="852"/>
      <c r="AN85" s="852"/>
      <c r="AO85" s="852"/>
      <c r="AP85" s="852"/>
      <c r="AQ85" s="852"/>
      <c r="AR85" s="852"/>
      <c r="AS85" s="852"/>
      <c r="AT85" s="852"/>
      <c r="AU85" s="852"/>
      <c r="AV85" s="852"/>
      <c r="AW85" s="852"/>
      <c r="AX85" s="852"/>
      <c r="AY85" s="852"/>
      <c r="AZ85" s="898"/>
      <c r="BA85" s="898"/>
      <c r="BB85" s="898"/>
      <c r="BC85" s="898"/>
      <c r="BD85" s="899"/>
      <c r="BE85" s="245"/>
      <c r="BF85" s="245"/>
      <c r="BG85" s="245"/>
      <c r="BH85" s="245"/>
      <c r="BI85" s="245"/>
      <c r="BJ85" s="245"/>
      <c r="BK85" s="245"/>
      <c r="BL85" s="245"/>
      <c r="BM85" s="245"/>
      <c r="BN85" s="245"/>
      <c r="BO85" s="245"/>
      <c r="BP85" s="245"/>
      <c r="BQ85" s="242">
        <v>79</v>
      </c>
      <c r="BR85" s="247"/>
      <c r="BS85" s="884"/>
      <c r="BT85" s="885"/>
      <c r="BU85" s="885"/>
      <c r="BV85" s="885"/>
      <c r="BW85" s="885"/>
      <c r="BX85" s="885"/>
      <c r="BY85" s="885"/>
      <c r="BZ85" s="885"/>
      <c r="CA85" s="885"/>
      <c r="CB85" s="885"/>
      <c r="CC85" s="885"/>
      <c r="CD85" s="885"/>
      <c r="CE85" s="885"/>
      <c r="CF85" s="885"/>
      <c r="CG85" s="886"/>
      <c r="CH85" s="881"/>
      <c r="CI85" s="882"/>
      <c r="CJ85" s="882"/>
      <c r="CK85" s="882"/>
      <c r="CL85" s="883"/>
      <c r="CM85" s="881"/>
      <c r="CN85" s="882"/>
      <c r="CO85" s="882"/>
      <c r="CP85" s="882"/>
      <c r="CQ85" s="883"/>
      <c r="CR85" s="881"/>
      <c r="CS85" s="882"/>
      <c r="CT85" s="882"/>
      <c r="CU85" s="882"/>
      <c r="CV85" s="883"/>
      <c r="CW85" s="881"/>
      <c r="CX85" s="882"/>
      <c r="CY85" s="882"/>
      <c r="CZ85" s="882"/>
      <c r="DA85" s="883"/>
      <c r="DB85" s="881"/>
      <c r="DC85" s="882"/>
      <c r="DD85" s="882"/>
      <c r="DE85" s="882"/>
      <c r="DF85" s="883"/>
      <c r="DG85" s="881"/>
      <c r="DH85" s="882"/>
      <c r="DI85" s="882"/>
      <c r="DJ85" s="882"/>
      <c r="DK85" s="883"/>
      <c r="DL85" s="881"/>
      <c r="DM85" s="882"/>
      <c r="DN85" s="882"/>
      <c r="DO85" s="882"/>
      <c r="DP85" s="883"/>
      <c r="DQ85" s="881"/>
      <c r="DR85" s="882"/>
      <c r="DS85" s="882"/>
      <c r="DT85" s="882"/>
      <c r="DU85" s="883"/>
      <c r="DV85" s="878"/>
      <c r="DW85" s="879"/>
      <c r="DX85" s="879"/>
      <c r="DY85" s="879"/>
      <c r="DZ85" s="880"/>
      <c r="EA85" s="226"/>
    </row>
    <row r="86" spans="1:131" s="227" customFormat="1" ht="26.25" customHeight="1" x14ac:dyDescent="0.15">
      <c r="A86" s="241">
        <v>19</v>
      </c>
      <c r="B86" s="894"/>
      <c r="C86" s="895"/>
      <c r="D86" s="895"/>
      <c r="E86" s="895"/>
      <c r="F86" s="895"/>
      <c r="G86" s="895"/>
      <c r="H86" s="895"/>
      <c r="I86" s="895"/>
      <c r="J86" s="895"/>
      <c r="K86" s="895"/>
      <c r="L86" s="895"/>
      <c r="M86" s="895"/>
      <c r="N86" s="895"/>
      <c r="O86" s="895"/>
      <c r="P86" s="896"/>
      <c r="Q86" s="897"/>
      <c r="R86" s="852"/>
      <c r="S86" s="852"/>
      <c r="T86" s="852"/>
      <c r="U86" s="852"/>
      <c r="V86" s="852"/>
      <c r="W86" s="852"/>
      <c r="X86" s="852"/>
      <c r="Y86" s="852"/>
      <c r="Z86" s="852"/>
      <c r="AA86" s="852"/>
      <c r="AB86" s="852"/>
      <c r="AC86" s="852"/>
      <c r="AD86" s="852"/>
      <c r="AE86" s="852"/>
      <c r="AF86" s="852"/>
      <c r="AG86" s="852"/>
      <c r="AH86" s="852"/>
      <c r="AI86" s="852"/>
      <c r="AJ86" s="852"/>
      <c r="AK86" s="852"/>
      <c r="AL86" s="852"/>
      <c r="AM86" s="852"/>
      <c r="AN86" s="852"/>
      <c r="AO86" s="852"/>
      <c r="AP86" s="852"/>
      <c r="AQ86" s="852"/>
      <c r="AR86" s="852"/>
      <c r="AS86" s="852"/>
      <c r="AT86" s="852"/>
      <c r="AU86" s="852"/>
      <c r="AV86" s="852"/>
      <c r="AW86" s="852"/>
      <c r="AX86" s="852"/>
      <c r="AY86" s="852"/>
      <c r="AZ86" s="898"/>
      <c r="BA86" s="898"/>
      <c r="BB86" s="898"/>
      <c r="BC86" s="898"/>
      <c r="BD86" s="899"/>
      <c r="BE86" s="245"/>
      <c r="BF86" s="245"/>
      <c r="BG86" s="245"/>
      <c r="BH86" s="245"/>
      <c r="BI86" s="245"/>
      <c r="BJ86" s="245"/>
      <c r="BK86" s="245"/>
      <c r="BL86" s="245"/>
      <c r="BM86" s="245"/>
      <c r="BN86" s="245"/>
      <c r="BO86" s="245"/>
      <c r="BP86" s="245"/>
      <c r="BQ86" s="242">
        <v>80</v>
      </c>
      <c r="BR86" s="247"/>
      <c r="BS86" s="884"/>
      <c r="BT86" s="885"/>
      <c r="BU86" s="885"/>
      <c r="BV86" s="885"/>
      <c r="BW86" s="885"/>
      <c r="BX86" s="885"/>
      <c r="BY86" s="885"/>
      <c r="BZ86" s="885"/>
      <c r="CA86" s="885"/>
      <c r="CB86" s="885"/>
      <c r="CC86" s="885"/>
      <c r="CD86" s="885"/>
      <c r="CE86" s="885"/>
      <c r="CF86" s="885"/>
      <c r="CG86" s="886"/>
      <c r="CH86" s="881"/>
      <c r="CI86" s="882"/>
      <c r="CJ86" s="882"/>
      <c r="CK86" s="882"/>
      <c r="CL86" s="883"/>
      <c r="CM86" s="881"/>
      <c r="CN86" s="882"/>
      <c r="CO86" s="882"/>
      <c r="CP86" s="882"/>
      <c r="CQ86" s="883"/>
      <c r="CR86" s="881"/>
      <c r="CS86" s="882"/>
      <c r="CT86" s="882"/>
      <c r="CU86" s="882"/>
      <c r="CV86" s="883"/>
      <c r="CW86" s="881"/>
      <c r="CX86" s="882"/>
      <c r="CY86" s="882"/>
      <c r="CZ86" s="882"/>
      <c r="DA86" s="883"/>
      <c r="DB86" s="881"/>
      <c r="DC86" s="882"/>
      <c r="DD86" s="882"/>
      <c r="DE86" s="882"/>
      <c r="DF86" s="883"/>
      <c r="DG86" s="881"/>
      <c r="DH86" s="882"/>
      <c r="DI86" s="882"/>
      <c r="DJ86" s="882"/>
      <c r="DK86" s="883"/>
      <c r="DL86" s="881"/>
      <c r="DM86" s="882"/>
      <c r="DN86" s="882"/>
      <c r="DO86" s="882"/>
      <c r="DP86" s="883"/>
      <c r="DQ86" s="881"/>
      <c r="DR86" s="882"/>
      <c r="DS86" s="882"/>
      <c r="DT86" s="882"/>
      <c r="DU86" s="883"/>
      <c r="DV86" s="878"/>
      <c r="DW86" s="879"/>
      <c r="DX86" s="879"/>
      <c r="DY86" s="879"/>
      <c r="DZ86" s="880"/>
      <c r="EA86" s="226"/>
    </row>
    <row r="87" spans="1:131" s="227" customFormat="1" ht="26.25" customHeight="1" x14ac:dyDescent="0.15">
      <c r="A87" s="249">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45"/>
      <c r="BF87" s="245"/>
      <c r="BG87" s="245"/>
      <c r="BH87" s="245"/>
      <c r="BI87" s="245"/>
      <c r="BJ87" s="245"/>
      <c r="BK87" s="245"/>
      <c r="BL87" s="245"/>
      <c r="BM87" s="245"/>
      <c r="BN87" s="245"/>
      <c r="BO87" s="245"/>
      <c r="BP87" s="245"/>
      <c r="BQ87" s="242">
        <v>81</v>
      </c>
      <c r="BR87" s="247"/>
      <c r="BS87" s="884"/>
      <c r="BT87" s="885"/>
      <c r="BU87" s="885"/>
      <c r="BV87" s="885"/>
      <c r="BW87" s="885"/>
      <c r="BX87" s="885"/>
      <c r="BY87" s="885"/>
      <c r="BZ87" s="885"/>
      <c r="CA87" s="885"/>
      <c r="CB87" s="885"/>
      <c r="CC87" s="885"/>
      <c r="CD87" s="885"/>
      <c r="CE87" s="885"/>
      <c r="CF87" s="885"/>
      <c r="CG87" s="886"/>
      <c r="CH87" s="881"/>
      <c r="CI87" s="882"/>
      <c r="CJ87" s="882"/>
      <c r="CK87" s="882"/>
      <c r="CL87" s="883"/>
      <c r="CM87" s="881"/>
      <c r="CN87" s="882"/>
      <c r="CO87" s="882"/>
      <c r="CP87" s="882"/>
      <c r="CQ87" s="883"/>
      <c r="CR87" s="881"/>
      <c r="CS87" s="882"/>
      <c r="CT87" s="882"/>
      <c r="CU87" s="882"/>
      <c r="CV87" s="883"/>
      <c r="CW87" s="881"/>
      <c r="CX87" s="882"/>
      <c r="CY87" s="882"/>
      <c r="CZ87" s="882"/>
      <c r="DA87" s="883"/>
      <c r="DB87" s="881"/>
      <c r="DC87" s="882"/>
      <c r="DD87" s="882"/>
      <c r="DE87" s="882"/>
      <c r="DF87" s="883"/>
      <c r="DG87" s="881"/>
      <c r="DH87" s="882"/>
      <c r="DI87" s="882"/>
      <c r="DJ87" s="882"/>
      <c r="DK87" s="883"/>
      <c r="DL87" s="881"/>
      <c r="DM87" s="882"/>
      <c r="DN87" s="882"/>
      <c r="DO87" s="882"/>
      <c r="DP87" s="883"/>
      <c r="DQ87" s="881"/>
      <c r="DR87" s="882"/>
      <c r="DS87" s="882"/>
      <c r="DT87" s="882"/>
      <c r="DU87" s="883"/>
      <c r="DV87" s="878"/>
      <c r="DW87" s="879"/>
      <c r="DX87" s="879"/>
      <c r="DY87" s="879"/>
      <c r="DZ87" s="880"/>
      <c r="EA87" s="226"/>
    </row>
    <row r="88" spans="1:131" s="227" customFormat="1" ht="26.25" customHeight="1" thickBot="1" x14ac:dyDescent="0.2">
      <c r="A88" s="244" t="s">
        <v>380</v>
      </c>
      <c r="B88" s="812" t="s">
        <v>411</v>
      </c>
      <c r="C88" s="813"/>
      <c r="D88" s="813"/>
      <c r="E88" s="813"/>
      <c r="F88" s="813"/>
      <c r="G88" s="813"/>
      <c r="H88" s="813"/>
      <c r="I88" s="813"/>
      <c r="J88" s="813"/>
      <c r="K88" s="813"/>
      <c r="L88" s="813"/>
      <c r="M88" s="813"/>
      <c r="N88" s="813"/>
      <c r="O88" s="813"/>
      <c r="P88" s="814"/>
      <c r="Q88" s="859"/>
      <c r="R88" s="860"/>
      <c r="S88" s="860"/>
      <c r="T88" s="860"/>
      <c r="U88" s="860"/>
      <c r="V88" s="860"/>
      <c r="W88" s="860"/>
      <c r="X88" s="860"/>
      <c r="Y88" s="860"/>
      <c r="Z88" s="860"/>
      <c r="AA88" s="860"/>
      <c r="AB88" s="860"/>
      <c r="AC88" s="860"/>
      <c r="AD88" s="860"/>
      <c r="AE88" s="860"/>
      <c r="AF88" s="863">
        <v>1</v>
      </c>
      <c r="AG88" s="863"/>
      <c r="AH88" s="863"/>
      <c r="AI88" s="863"/>
      <c r="AJ88" s="863"/>
      <c r="AK88" s="860"/>
      <c r="AL88" s="860"/>
      <c r="AM88" s="860"/>
      <c r="AN88" s="860"/>
      <c r="AO88" s="860"/>
      <c r="AP88" s="863"/>
      <c r="AQ88" s="863"/>
      <c r="AR88" s="863"/>
      <c r="AS88" s="863"/>
      <c r="AT88" s="863"/>
      <c r="AU88" s="863"/>
      <c r="AV88" s="863"/>
      <c r="AW88" s="863"/>
      <c r="AX88" s="863"/>
      <c r="AY88" s="863"/>
      <c r="AZ88" s="868"/>
      <c r="BA88" s="868"/>
      <c r="BB88" s="868"/>
      <c r="BC88" s="868"/>
      <c r="BD88" s="869"/>
      <c r="BE88" s="245"/>
      <c r="BF88" s="245"/>
      <c r="BG88" s="245"/>
      <c r="BH88" s="245"/>
      <c r="BI88" s="245"/>
      <c r="BJ88" s="245"/>
      <c r="BK88" s="245"/>
      <c r="BL88" s="245"/>
      <c r="BM88" s="245"/>
      <c r="BN88" s="245"/>
      <c r="BO88" s="245"/>
      <c r="BP88" s="245"/>
      <c r="BQ88" s="242">
        <v>82</v>
      </c>
      <c r="BR88" s="247"/>
      <c r="BS88" s="884"/>
      <c r="BT88" s="885"/>
      <c r="BU88" s="885"/>
      <c r="BV88" s="885"/>
      <c r="BW88" s="885"/>
      <c r="BX88" s="885"/>
      <c r="BY88" s="885"/>
      <c r="BZ88" s="885"/>
      <c r="CA88" s="885"/>
      <c r="CB88" s="885"/>
      <c r="CC88" s="885"/>
      <c r="CD88" s="885"/>
      <c r="CE88" s="885"/>
      <c r="CF88" s="885"/>
      <c r="CG88" s="886"/>
      <c r="CH88" s="881"/>
      <c r="CI88" s="882"/>
      <c r="CJ88" s="882"/>
      <c r="CK88" s="882"/>
      <c r="CL88" s="883"/>
      <c r="CM88" s="881"/>
      <c r="CN88" s="882"/>
      <c r="CO88" s="882"/>
      <c r="CP88" s="882"/>
      <c r="CQ88" s="883"/>
      <c r="CR88" s="881"/>
      <c r="CS88" s="882"/>
      <c r="CT88" s="882"/>
      <c r="CU88" s="882"/>
      <c r="CV88" s="883"/>
      <c r="CW88" s="881"/>
      <c r="CX88" s="882"/>
      <c r="CY88" s="882"/>
      <c r="CZ88" s="882"/>
      <c r="DA88" s="883"/>
      <c r="DB88" s="881"/>
      <c r="DC88" s="882"/>
      <c r="DD88" s="882"/>
      <c r="DE88" s="882"/>
      <c r="DF88" s="883"/>
      <c r="DG88" s="881"/>
      <c r="DH88" s="882"/>
      <c r="DI88" s="882"/>
      <c r="DJ88" s="882"/>
      <c r="DK88" s="883"/>
      <c r="DL88" s="881"/>
      <c r="DM88" s="882"/>
      <c r="DN88" s="882"/>
      <c r="DO88" s="882"/>
      <c r="DP88" s="883"/>
      <c r="DQ88" s="881"/>
      <c r="DR88" s="882"/>
      <c r="DS88" s="882"/>
      <c r="DT88" s="882"/>
      <c r="DU88" s="883"/>
      <c r="DV88" s="878"/>
      <c r="DW88" s="879"/>
      <c r="DX88" s="879"/>
      <c r="DY88" s="879"/>
      <c r="DZ88" s="88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4"/>
      <c r="BT89" s="885"/>
      <c r="BU89" s="885"/>
      <c r="BV89" s="885"/>
      <c r="BW89" s="885"/>
      <c r="BX89" s="885"/>
      <c r="BY89" s="885"/>
      <c r="BZ89" s="885"/>
      <c r="CA89" s="885"/>
      <c r="CB89" s="885"/>
      <c r="CC89" s="885"/>
      <c r="CD89" s="885"/>
      <c r="CE89" s="885"/>
      <c r="CF89" s="885"/>
      <c r="CG89" s="886"/>
      <c r="CH89" s="881"/>
      <c r="CI89" s="882"/>
      <c r="CJ89" s="882"/>
      <c r="CK89" s="882"/>
      <c r="CL89" s="883"/>
      <c r="CM89" s="881"/>
      <c r="CN89" s="882"/>
      <c r="CO89" s="882"/>
      <c r="CP89" s="882"/>
      <c r="CQ89" s="883"/>
      <c r="CR89" s="881"/>
      <c r="CS89" s="882"/>
      <c r="CT89" s="882"/>
      <c r="CU89" s="882"/>
      <c r="CV89" s="883"/>
      <c r="CW89" s="881"/>
      <c r="CX89" s="882"/>
      <c r="CY89" s="882"/>
      <c r="CZ89" s="882"/>
      <c r="DA89" s="883"/>
      <c r="DB89" s="881"/>
      <c r="DC89" s="882"/>
      <c r="DD89" s="882"/>
      <c r="DE89" s="882"/>
      <c r="DF89" s="883"/>
      <c r="DG89" s="881"/>
      <c r="DH89" s="882"/>
      <c r="DI89" s="882"/>
      <c r="DJ89" s="882"/>
      <c r="DK89" s="883"/>
      <c r="DL89" s="881"/>
      <c r="DM89" s="882"/>
      <c r="DN89" s="882"/>
      <c r="DO89" s="882"/>
      <c r="DP89" s="883"/>
      <c r="DQ89" s="881"/>
      <c r="DR89" s="882"/>
      <c r="DS89" s="882"/>
      <c r="DT89" s="882"/>
      <c r="DU89" s="883"/>
      <c r="DV89" s="878"/>
      <c r="DW89" s="879"/>
      <c r="DX89" s="879"/>
      <c r="DY89" s="879"/>
      <c r="DZ89" s="88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4"/>
      <c r="BT90" s="885"/>
      <c r="BU90" s="885"/>
      <c r="BV90" s="885"/>
      <c r="BW90" s="885"/>
      <c r="BX90" s="885"/>
      <c r="BY90" s="885"/>
      <c r="BZ90" s="885"/>
      <c r="CA90" s="885"/>
      <c r="CB90" s="885"/>
      <c r="CC90" s="885"/>
      <c r="CD90" s="885"/>
      <c r="CE90" s="885"/>
      <c r="CF90" s="885"/>
      <c r="CG90" s="886"/>
      <c r="CH90" s="881"/>
      <c r="CI90" s="882"/>
      <c r="CJ90" s="882"/>
      <c r="CK90" s="882"/>
      <c r="CL90" s="883"/>
      <c r="CM90" s="881"/>
      <c r="CN90" s="882"/>
      <c r="CO90" s="882"/>
      <c r="CP90" s="882"/>
      <c r="CQ90" s="883"/>
      <c r="CR90" s="881"/>
      <c r="CS90" s="882"/>
      <c r="CT90" s="882"/>
      <c r="CU90" s="882"/>
      <c r="CV90" s="883"/>
      <c r="CW90" s="881"/>
      <c r="CX90" s="882"/>
      <c r="CY90" s="882"/>
      <c r="CZ90" s="882"/>
      <c r="DA90" s="883"/>
      <c r="DB90" s="881"/>
      <c r="DC90" s="882"/>
      <c r="DD90" s="882"/>
      <c r="DE90" s="882"/>
      <c r="DF90" s="883"/>
      <c r="DG90" s="881"/>
      <c r="DH90" s="882"/>
      <c r="DI90" s="882"/>
      <c r="DJ90" s="882"/>
      <c r="DK90" s="883"/>
      <c r="DL90" s="881"/>
      <c r="DM90" s="882"/>
      <c r="DN90" s="882"/>
      <c r="DO90" s="882"/>
      <c r="DP90" s="883"/>
      <c r="DQ90" s="881"/>
      <c r="DR90" s="882"/>
      <c r="DS90" s="882"/>
      <c r="DT90" s="882"/>
      <c r="DU90" s="883"/>
      <c r="DV90" s="878"/>
      <c r="DW90" s="879"/>
      <c r="DX90" s="879"/>
      <c r="DY90" s="879"/>
      <c r="DZ90" s="88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4"/>
      <c r="BT91" s="885"/>
      <c r="BU91" s="885"/>
      <c r="BV91" s="885"/>
      <c r="BW91" s="885"/>
      <c r="BX91" s="885"/>
      <c r="BY91" s="885"/>
      <c r="BZ91" s="885"/>
      <c r="CA91" s="885"/>
      <c r="CB91" s="885"/>
      <c r="CC91" s="885"/>
      <c r="CD91" s="885"/>
      <c r="CE91" s="885"/>
      <c r="CF91" s="885"/>
      <c r="CG91" s="886"/>
      <c r="CH91" s="881"/>
      <c r="CI91" s="882"/>
      <c r="CJ91" s="882"/>
      <c r="CK91" s="882"/>
      <c r="CL91" s="883"/>
      <c r="CM91" s="881"/>
      <c r="CN91" s="882"/>
      <c r="CO91" s="882"/>
      <c r="CP91" s="882"/>
      <c r="CQ91" s="883"/>
      <c r="CR91" s="881"/>
      <c r="CS91" s="882"/>
      <c r="CT91" s="882"/>
      <c r="CU91" s="882"/>
      <c r="CV91" s="883"/>
      <c r="CW91" s="881"/>
      <c r="CX91" s="882"/>
      <c r="CY91" s="882"/>
      <c r="CZ91" s="882"/>
      <c r="DA91" s="883"/>
      <c r="DB91" s="881"/>
      <c r="DC91" s="882"/>
      <c r="DD91" s="882"/>
      <c r="DE91" s="882"/>
      <c r="DF91" s="883"/>
      <c r="DG91" s="881"/>
      <c r="DH91" s="882"/>
      <c r="DI91" s="882"/>
      <c r="DJ91" s="882"/>
      <c r="DK91" s="883"/>
      <c r="DL91" s="881"/>
      <c r="DM91" s="882"/>
      <c r="DN91" s="882"/>
      <c r="DO91" s="882"/>
      <c r="DP91" s="883"/>
      <c r="DQ91" s="881"/>
      <c r="DR91" s="882"/>
      <c r="DS91" s="882"/>
      <c r="DT91" s="882"/>
      <c r="DU91" s="883"/>
      <c r="DV91" s="878"/>
      <c r="DW91" s="879"/>
      <c r="DX91" s="879"/>
      <c r="DY91" s="879"/>
      <c r="DZ91" s="88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4"/>
      <c r="BT92" s="885"/>
      <c r="BU92" s="885"/>
      <c r="BV92" s="885"/>
      <c r="BW92" s="885"/>
      <c r="BX92" s="885"/>
      <c r="BY92" s="885"/>
      <c r="BZ92" s="885"/>
      <c r="CA92" s="885"/>
      <c r="CB92" s="885"/>
      <c r="CC92" s="885"/>
      <c r="CD92" s="885"/>
      <c r="CE92" s="885"/>
      <c r="CF92" s="885"/>
      <c r="CG92" s="886"/>
      <c r="CH92" s="881"/>
      <c r="CI92" s="882"/>
      <c r="CJ92" s="882"/>
      <c r="CK92" s="882"/>
      <c r="CL92" s="883"/>
      <c r="CM92" s="881"/>
      <c r="CN92" s="882"/>
      <c r="CO92" s="882"/>
      <c r="CP92" s="882"/>
      <c r="CQ92" s="883"/>
      <c r="CR92" s="881"/>
      <c r="CS92" s="882"/>
      <c r="CT92" s="882"/>
      <c r="CU92" s="882"/>
      <c r="CV92" s="883"/>
      <c r="CW92" s="881"/>
      <c r="CX92" s="882"/>
      <c r="CY92" s="882"/>
      <c r="CZ92" s="882"/>
      <c r="DA92" s="883"/>
      <c r="DB92" s="881"/>
      <c r="DC92" s="882"/>
      <c r="DD92" s="882"/>
      <c r="DE92" s="882"/>
      <c r="DF92" s="883"/>
      <c r="DG92" s="881"/>
      <c r="DH92" s="882"/>
      <c r="DI92" s="882"/>
      <c r="DJ92" s="882"/>
      <c r="DK92" s="883"/>
      <c r="DL92" s="881"/>
      <c r="DM92" s="882"/>
      <c r="DN92" s="882"/>
      <c r="DO92" s="882"/>
      <c r="DP92" s="883"/>
      <c r="DQ92" s="881"/>
      <c r="DR92" s="882"/>
      <c r="DS92" s="882"/>
      <c r="DT92" s="882"/>
      <c r="DU92" s="883"/>
      <c r="DV92" s="878"/>
      <c r="DW92" s="879"/>
      <c r="DX92" s="879"/>
      <c r="DY92" s="879"/>
      <c r="DZ92" s="88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4"/>
      <c r="BT93" s="885"/>
      <c r="BU93" s="885"/>
      <c r="BV93" s="885"/>
      <c r="BW93" s="885"/>
      <c r="BX93" s="885"/>
      <c r="BY93" s="885"/>
      <c r="BZ93" s="885"/>
      <c r="CA93" s="885"/>
      <c r="CB93" s="885"/>
      <c r="CC93" s="885"/>
      <c r="CD93" s="885"/>
      <c r="CE93" s="885"/>
      <c r="CF93" s="885"/>
      <c r="CG93" s="886"/>
      <c r="CH93" s="881"/>
      <c r="CI93" s="882"/>
      <c r="CJ93" s="882"/>
      <c r="CK93" s="882"/>
      <c r="CL93" s="883"/>
      <c r="CM93" s="881"/>
      <c r="CN93" s="882"/>
      <c r="CO93" s="882"/>
      <c r="CP93" s="882"/>
      <c r="CQ93" s="883"/>
      <c r="CR93" s="881"/>
      <c r="CS93" s="882"/>
      <c r="CT93" s="882"/>
      <c r="CU93" s="882"/>
      <c r="CV93" s="883"/>
      <c r="CW93" s="881"/>
      <c r="CX93" s="882"/>
      <c r="CY93" s="882"/>
      <c r="CZ93" s="882"/>
      <c r="DA93" s="883"/>
      <c r="DB93" s="881"/>
      <c r="DC93" s="882"/>
      <c r="DD93" s="882"/>
      <c r="DE93" s="882"/>
      <c r="DF93" s="883"/>
      <c r="DG93" s="881"/>
      <c r="DH93" s="882"/>
      <c r="DI93" s="882"/>
      <c r="DJ93" s="882"/>
      <c r="DK93" s="883"/>
      <c r="DL93" s="881"/>
      <c r="DM93" s="882"/>
      <c r="DN93" s="882"/>
      <c r="DO93" s="882"/>
      <c r="DP93" s="883"/>
      <c r="DQ93" s="881"/>
      <c r="DR93" s="882"/>
      <c r="DS93" s="882"/>
      <c r="DT93" s="882"/>
      <c r="DU93" s="883"/>
      <c r="DV93" s="878"/>
      <c r="DW93" s="879"/>
      <c r="DX93" s="879"/>
      <c r="DY93" s="879"/>
      <c r="DZ93" s="88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4"/>
      <c r="BT94" s="885"/>
      <c r="BU94" s="885"/>
      <c r="BV94" s="885"/>
      <c r="BW94" s="885"/>
      <c r="BX94" s="885"/>
      <c r="BY94" s="885"/>
      <c r="BZ94" s="885"/>
      <c r="CA94" s="885"/>
      <c r="CB94" s="885"/>
      <c r="CC94" s="885"/>
      <c r="CD94" s="885"/>
      <c r="CE94" s="885"/>
      <c r="CF94" s="885"/>
      <c r="CG94" s="886"/>
      <c r="CH94" s="881"/>
      <c r="CI94" s="882"/>
      <c r="CJ94" s="882"/>
      <c r="CK94" s="882"/>
      <c r="CL94" s="883"/>
      <c r="CM94" s="881"/>
      <c r="CN94" s="882"/>
      <c r="CO94" s="882"/>
      <c r="CP94" s="882"/>
      <c r="CQ94" s="883"/>
      <c r="CR94" s="881"/>
      <c r="CS94" s="882"/>
      <c r="CT94" s="882"/>
      <c r="CU94" s="882"/>
      <c r="CV94" s="883"/>
      <c r="CW94" s="881"/>
      <c r="CX94" s="882"/>
      <c r="CY94" s="882"/>
      <c r="CZ94" s="882"/>
      <c r="DA94" s="883"/>
      <c r="DB94" s="881"/>
      <c r="DC94" s="882"/>
      <c r="DD94" s="882"/>
      <c r="DE94" s="882"/>
      <c r="DF94" s="883"/>
      <c r="DG94" s="881"/>
      <c r="DH94" s="882"/>
      <c r="DI94" s="882"/>
      <c r="DJ94" s="882"/>
      <c r="DK94" s="883"/>
      <c r="DL94" s="881"/>
      <c r="DM94" s="882"/>
      <c r="DN94" s="882"/>
      <c r="DO94" s="882"/>
      <c r="DP94" s="883"/>
      <c r="DQ94" s="881"/>
      <c r="DR94" s="882"/>
      <c r="DS94" s="882"/>
      <c r="DT94" s="882"/>
      <c r="DU94" s="883"/>
      <c r="DV94" s="878"/>
      <c r="DW94" s="879"/>
      <c r="DX94" s="879"/>
      <c r="DY94" s="879"/>
      <c r="DZ94" s="88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4"/>
      <c r="BT95" s="885"/>
      <c r="BU95" s="885"/>
      <c r="BV95" s="885"/>
      <c r="BW95" s="885"/>
      <c r="BX95" s="885"/>
      <c r="BY95" s="885"/>
      <c r="BZ95" s="885"/>
      <c r="CA95" s="885"/>
      <c r="CB95" s="885"/>
      <c r="CC95" s="885"/>
      <c r="CD95" s="885"/>
      <c r="CE95" s="885"/>
      <c r="CF95" s="885"/>
      <c r="CG95" s="886"/>
      <c r="CH95" s="881"/>
      <c r="CI95" s="882"/>
      <c r="CJ95" s="882"/>
      <c r="CK95" s="882"/>
      <c r="CL95" s="883"/>
      <c r="CM95" s="881"/>
      <c r="CN95" s="882"/>
      <c r="CO95" s="882"/>
      <c r="CP95" s="882"/>
      <c r="CQ95" s="883"/>
      <c r="CR95" s="881"/>
      <c r="CS95" s="882"/>
      <c r="CT95" s="882"/>
      <c r="CU95" s="882"/>
      <c r="CV95" s="883"/>
      <c r="CW95" s="881"/>
      <c r="CX95" s="882"/>
      <c r="CY95" s="882"/>
      <c r="CZ95" s="882"/>
      <c r="DA95" s="883"/>
      <c r="DB95" s="881"/>
      <c r="DC95" s="882"/>
      <c r="DD95" s="882"/>
      <c r="DE95" s="882"/>
      <c r="DF95" s="883"/>
      <c r="DG95" s="881"/>
      <c r="DH95" s="882"/>
      <c r="DI95" s="882"/>
      <c r="DJ95" s="882"/>
      <c r="DK95" s="883"/>
      <c r="DL95" s="881"/>
      <c r="DM95" s="882"/>
      <c r="DN95" s="882"/>
      <c r="DO95" s="882"/>
      <c r="DP95" s="883"/>
      <c r="DQ95" s="881"/>
      <c r="DR95" s="882"/>
      <c r="DS95" s="882"/>
      <c r="DT95" s="882"/>
      <c r="DU95" s="883"/>
      <c r="DV95" s="878"/>
      <c r="DW95" s="879"/>
      <c r="DX95" s="879"/>
      <c r="DY95" s="879"/>
      <c r="DZ95" s="88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4"/>
      <c r="BT96" s="885"/>
      <c r="BU96" s="885"/>
      <c r="BV96" s="885"/>
      <c r="BW96" s="885"/>
      <c r="BX96" s="885"/>
      <c r="BY96" s="885"/>
      <c r="BZ96" s="885"/>
      <c r="CA96" s="885"/>
      <c r="CB96" s="885"/>
      <c r="CC96" s="885"/>
      <c r="CD96" s="885"/>
      <c r="CE96" s="885"/>
      <c r="CF96" s="885"/>
      <c r="CG96" s="886"/>
      <c r="CH96" s="881"/>
      <c r="CI96" s="882"/>
      <c r="CJ96" s="882"/>
      <c r="CK96" s="882"/>
      <c r="CL96" s="883"/>
      <c r="CM96" s="881"/>
      <c r="CN96" s="882"/>
      <c r="CO96" s="882"/>
      <c r="CP96" s="882"/>
      <c r="CQ96" s="883"/>
      <c r="CR96" s="881"/>
      <c r="CS96" s="882"/>
      <c r="CT96" s="882"/>
      <c r="CU96" s="882"/>
      <c r="CV96" s="883"/>
      <c r="CW96" s="881"/>
      <c r="CX96" s="882"/>
      <c r="CY96" s="882"/>
      <c r="CZ96" s="882"/>
      <c r="DA96" s="883"/>
      <c r="DB96" s="881"/>
      <c r="DC96" s="882"/>
      <c r="DD96" s="882"/>
      <c r="DE96" s="882"/>
      <c r="DF96" s="883"/>
      <c r="DG96" s="881"/>
      <c r="DH96" s="882"/>
      <c r="DI96" s="882"/>
      <c r="DJ96" s="882"/>
      <c r="DK96" s="883"/>
      <c r="DL96" s="881"/>
      <c r="DM96" s="882"/>
      <c r="DN96" s="882"/>
      <c r="DO96" s="882"/>
      <c r="DP96" s="883"/>
      <c r="DQ96" s="881"/>
      <c r="DR96" s="882"/>
      <c r="DS96" s="882"/>
      <c r="DT96" s="882"/>
      <c r="DU96" s="883"/>
      <c r="DV96" s="878"/>
      <c r="DW96" s="879"/>
      <c r="DX96" s="879"/>
      <c r="DY96" s="879"/>
      <c r="DZ96" s="88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4"/>
      <c r="BT97" s="885"/>
      <c r="BU97" s="885"/>
      <c r="BV97" s="885"/>
      <c r="BW97" s="885"/>
      <c r="BX97" s="885"/>
      <c r="BY97" s="885"/>
      <c r="BZ97" s="885"/>
      <c r="CA97" s="885"/>
      <c r="CB97" s="885"/>
      <c r="CC97" s="885"/>
      <c r="CD97" s="885"/>
      <c r="CE97" s="885"/>
      <c r="CF97" s="885"/>
      <c r="CG97" s="886"/>
      <c r="CH97" s="881"/>
      <c r="CI97" s="882"/>
      <c r="CJ97" s="882"/>
      <c r="CK97" s="882"/>
      <c r="CL97" s="883"/>
      <c r="CM97" s="881"/>
      <c r="CN97" s="882"/>
      <c r="CO97" s="882"/>
      <c r="CP97" s="882"/>
      <c r="CQ97" s="883"/>
      <c r="CR97" s="881"/>
      <c r="CS97" s="882"/>
      <c r="CT97" s="882"/>
      <c r="CU97" s="882"/>
      <c r="CV97" s="883"/>
      <c r="CW97" s="881"/>
      <c r="CX97" s="882"/>
      <c r="CY97" s="882"/>
      <c r="CZ97" s="882"/>
      <c r="DA97" s="883"/>
      <c r="DB97" s="881"/>
      <c r="DC97" s="882"/>
      <c r="DD97" s="882"/>
      <c r="DE97" s="882"/>
      <c r="DF97" s="883"/>
      <c r="DG97" s="881"/>
      <c r="DH97" s="882"/>
      <c r="DI97" s="882"/>
      <c r="DJ97" s="882"/>
      <c r="DK97" s="883"/>
      <c r="DL97" s="881"/>
      <c r="DM97" s="882"/>
      <c r="DN97" s="882"/>
      <c r="DO97" s="882"/>
      <c r="DP97" s="883"/>
      <c r="DQ97" s="881"/>
      <c r="DR97" s="882"/>
      <c r="DS97" s="882"/>
      <c r="DT97" s="882"/>
      <c r="DU97" s="883"/>
      <c r="DV97" s="878"/>
      <c r="DW97" s="879"/>
      <c r="DX97" s="879"/>
      <c r="DY97" s="879"/>
      <c r="DZ97" s="88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4"/>
      <c r="BT98" s="885"/>
      <c r="BU98" s="885"/>
      <c r="BV98" s="885"/>
      <c r="BW98" s="885"/>
      <c r="BX98" s="885"/>
      <c r="BY98" s="885"/>
      <c r="BZ98" s="885"/>
      <c r="CA98" s="885"/>
      <c r="CB98" s="885"/>
      <c r="CC98" s="885"/>
      <c r="CD98" s="885"/>
      <c r="CE98" s="885"/>
      <c r="CF98" s="885"/>
      <c r="CG98" s="886"/>
      <c r="CH98" s="881"/>
      <c r="CI98" s="882"/>
      <c r="CJ98" s="882"/>
      <c r="CK98" s="882"/>
      <c r="CL98" s="883"/>
      <c r="CM98" s="881"/>
      <c r="CN98" s="882"/>
      <c r="CO98" s="882"/>
      <c r="CP98" s="882"/>
      <c r="CQ98" s="883"/>
      <c r="CR98" s="881"/>
      <c r="CS98" s="882"/>
      <c r="CT98" s="882"/>
      <c r="CU98" s="882"/>
      <c r="CV98" s="883"/>
      <c r="CW98" s="881"/>
      <c r="CX98" s="882"/>
      <c r="CY98" s="882"/>
      <c r="CZ98" s="882"/>
      <c r="DA98" s="883"/>
      <c r="DB98" s="881"/>
      <c r="DC98" s="882"/>
      <c r="DD98" s="882"/>
      <c r="DE98" s="882"/>
      <c r="DF98" s="883"/>
      <c r="DG98" s="881"/>
      <c r="DH98" s="882"/>
      <c r="DI98" s="882"/>
      <c r="DJ98" s="882"/>
      <c r="DK98" s="883"/>
      <c r="DL98" s="881"/>
      <c r="DM98" s="882"/>
      <c r="DN98" s="882"/>
      <c r="DO98" s="882"/>
      <c r="DP98" s="883"/>
      <c r="DQ98" s="881"/>
      <c r="DR98" s="882"/>
      <c r="DS98" s="882"/>
      <c r="DT98" s="882"/>
      <c r="DU98" s="883"/>
      <c r="DV98" s="878"/>
      <c r="DW98" s="879"/>
      <c r="DX98" s="879"/>
      <c r="DY98" s="879"/>
      <c r="DZ98" s="88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4"/>
      <c r="BT99" s="885"/>
      <c r="BU99" s="885"/>
      <c r="BV99" s="885"/>
      <c r="BW99" s="885"/>
      <c r="BX99" s="885"/>
      <c r="BY99" s="885"/>
      <c r="BZ99" s="885"/>
      <c r="CA99" s="885"/>
      <c r="CB99" s="885"/>
      <c r="CC99" s="885"/>
      <c r="CD99" s="885"/>
      <c r="CE99" s="885"/>
      <c r="CF99" s="885"/>
      <c r="CG99" s="886"/>
      <c r="CH99" s="881"/>
      <c r="CI99" s="882"/>
      <c r="CJ99" s="882"/>
      <c r="CK99" s="882"/>
      <c r="CL99" s="883"/>
      <c r="CM99" s="881"/>
      <c r="CN99" s="882"/>
      <c r="CO99" s="882"/>
      <c r="CP99" s="882"/>
      <c r="CQ99" s="883"/>
      <c r="CR99" s="881"/>
      <c r="CS99" s="882"/>
      <c r="CT99" s="882"/>
      <c r="CU99" s="882"/>
      <c r="CV99" s="883"/>
      <c r="CW99" s="881"/>
      <c r="CX99" s="882"/>
      <c r="CY99" s="882"/>
      <c r="CZ99" s="882"/>
      <c r="DA99" s="883"/>
      <c r="DB99" s="881"/>
      <c r="DC99" s="882"/>
      <c r="DD99" s="882"/>
      <c r="DE99" s="882"/>
      <c r="DF99" s="883"/>
      <c r="DG99" s="881"/>
      <c r="DH99" s="882"/>
      <c r="DI99" s="882"/>
      <c r="DJ99" s="882"/>
      <c r="DK99" s="883"/>
      <c r="DL99" s="881"/>
      <c r="DM99" s="882"/>
      <c r="DN99" s="882"/>
      <c r="DO99" s="882"/>
      <c r="DP99" s="883"/>
      <c r="DQ99" s="881"/>
      <c r="DR99" s="882"/>
      <c r="DS99" s="882"/>
      <c r="DT99" s="882"/>
      <c r="DU99" s="883"/>
      <c r="DV99" s="878"/>
      <c r="DW99" s="879"/>
      <c r="DX99" s="879"/>
      <c r="DY99" s="879"/>
      <c r="DZ99" s="88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4"/>
      <c r="BT100" s="885"/>
      <c r="BU100" s="885"/>
      <c r="BV100" s="885"/>
      <c r="BW100" s="885"/>
      <c r="BX100" s="885"/>
      <c r="BY100" s="885"/>
      <c r="BZ100" s="885"/>
      <c r="CA100" s="885"/>
      <c r="CB100" s="885"/>
      <c r="CC100" s="885"/>
      <c r="CD100" s="885"/>
      <c r="CE100" s="885"/>
      <c r="CF100" s="885"/>
      <c r="CG100" s="886"/>
      <c r="CH100" s="881"/>
      <c r="CI100" s="882"/>
      <c r="CJ100" s="882"/>
      <c r="CK100" s="882"/>
      <c r="CL100" s="883"/>
      <c r="CM100" s="881"/>
      <c r="CN100" s="882"/>
      <c r="CO100" s="882"/>
      <c r="CP100" s="882"/>
      <c r="CQ100" s="883"/>
      <c r="CR100" s="881"/>
      <c r="CS100" s="882"/>
      <c r="CT100" s="882"/>
      <c r="CU100" s="882"/>
      <c r="CV100" s="883"/>
      <c r="CW100" s="881"/>
      <c r="CX100" s="882"/>
      <c r="CY100" s="882"/>
      <c r="CZ100" s="882"/>
      <c r="DA100" s="883"/>
      <c r="DB100" s="881"/>
      <c r="DC100" s="882"/>
      <c r="DD100" s="882"/>
      <c r="DE100" s="882"/>
      <c r="DF100" s="883"/>
      <c r="DG100" s="881"/>
      <c r="DH100" s="882"/>
      <c r="DI100" s="882"/>
      <c r="DJ100" s="882"/>
      <c r="DK100" s="883"/>
      <c r="DL100" s="881"/>
      <c r="DM100" s="882"/>
      <c r="DN100" s="882"/>
      <c r="DO100" s="882"/>
      <c r="DP100" s="883"/>
      <c r="DQ100" s="881"/>
      <c r="DR100" s="882"/>
      <c r="DS100" s="882"/>
      <c r="DT100" s="882"/>
      <c r="DU100" s="883"/>
      <c r="DV100" s="878"/>
      <c r="DW100" s="879"/>
      <c r="DX100" s="879"/>
      <c r="DY100" s="879"/>
      <c r="DZ100" s="88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4"/>
      <c r="BT101" s="885"/>
      <c r="BU101" s="885"/>
      <c r="BV101" s="885"/>
      <c r="BW101" s="885"/>
      <c r="BX101" s="885"/>
      <c r="BY101" s="885"/>
      <c r="BZ101" s="885"/>
      <c r="CA101" s="885"/>
      <c r="CB101" s="885"/>
      <c r="CC101" s="885"/>
      <c r="CD101" s="885"/>
      <c r="CE101" s="885"/>
      <c r="CF101" s="885"/>
      <c r="CG101" s="886"/>
      <c r="CH101" s="881"/>
      <c r="CI101" s="882"/>
      <c r="CJ101" s="882"/>
      <c r="CK101" s="882"/>
      <c r="CL101" s="883"/>
      <c r="CM101" s="881"/>
      <c r="CN101" s="882"/>
      <c r="CO101" s="882"/>
      <c r="CP101" s="882"/>
      <c r="CQ101" s="883"/>
      <c r="CR101" s="881"/>
      <c r="CS101" s="882"/>
      <c r="CT101" s="882"/>
      <c r="CU101" s="882"/>
      <c r="CV101" s="883"/>
      <c r="CW101" s="881"/>
      <c r="CX101" s="882"/>
      <c r="CY101" s="882"/>
      <c r="CZ101" s="882"/>
      <c r="DA101" s="883"/>
      <c r="DB101" s="881"/>
      <c r="DC101" s="882"/>
      <c r="DD101" s="882"/>
      <c r="DE101" s="882"/>
      <c r="DF101" s="883"/>
      <c r="DG101" s="881"/>
      <c r="DH101" s="882"/>
      <c r="DI101" s="882"/>
      <c r="DJ101" s="882"/>
      <c r="DK101" s="883"/>
      <c r="DL101" s="881"/>
      <c r="DM101" s="882"/>
      <c r="DN101" s="882"/>
      <c r="DO101" s="882"/>
      <c r="DP101" s="883"/>
      <c r="DQ101" s="881"/>
      <c r="DR101" s="882"/>
      <c r="DS101" s="882"/>
      <c r="DT101" s="882"/>
      <c r="DU101" s="883"/>
      <c r="DV101" s="878"/>
      <c r="DW101" s="879"/>
      <c r="DX101" s="879"/>
      <c r="DY101" s="879"/>
      <c r="DZ101" s="88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412</v>
      </c>
      <c r="BS102" s="813"/>
      <c r="BT102" s="813"/>
      <c r="BU102" s="813"/>
      <c r="BV102" s="813"/>
      <c r="BW102" s="813"/>
      <c r="BX102" s="813"/>
      <c r="BY102" s="813"/>
      <c r="BZ102" s="813"/>
      <c r="CA102" s="813"/>
      <c r="CB102" s="813"/>
      <c r="CC102" s="813"/>
      <c r="CD102" s="813"/>
      <c r="CE102" s="813"/>
      <c r="CF102" s="813"/>
      <c r="CG102" s="814"/>
      <c r="CH102" s="910"/>
      <c r="CI102" s="911"/>
      <c r="CJ102" s="911"/>
      <c r="CK102" s="911"/>
      <c r="CL102" s="912"/>
      <c r="CM102" s="910"/>
      <c r="CN102" s="911"/>
      <c r="CO102" s="911"/>
      <c r="CP102" s="911"/>
      <c r="CQ102" s="912"/>
      <c r="CR102" s="913">
        <f>CR7+CR8</f>
        <v>93</v>
      </c>
      <c r="CS102" s="871"/>
      <c r="CT102" s="871"/>
      <c r="CU102" s="871"/>
      <c r="CV102" s="914"/>
      <c r="CW102" s="913"/>
      <c r="CX102" s="871"/>
      <c r="CY102" s="871"/>
      <c r="CZ102" s="871"/>
      <c r="DA102" s="914"/>
      <c r="DB102" s="913">
        <v>45</v>
      </c>
      <c r="DC102" s="871"/>
      <c r="DD102" s="871"/>
      <c r="DE102" s="871"/>
      <c r="DF102" s="914"/>
      <c r="DG102" s="913">
        <v>264</v>
      </c>
      <c r="DH102" s="871"/>
      <c r="DI102" s="871"/>
      <c r="DJ102" s="871"/>
      <c r="DK102" s="914"/>
      <c r="DL102" s="913"/>
      <c r="DM102" s="871"/>
      <c r="DN102" s="871"/>
      <c r="DO102" s="871"/>
      <c r="DP102" s="914"/>
      <c r="DQ102" s="913"/>
      <c r="DR102" s="871"/>
      <c r="DS102" s="871"/>
      <c r="DT102" s="871"/>
      <c r="DU102" s="914"/>
      <c r="DV102" s="937"/>
      <c r="DW102" s="938"/>
      <c r="DX102" s="938"/>
      <c r="DY102" s="938"/>
      <c r="DZ102" s="93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0" t="s">
        <v>413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1" t="s">
        <v>414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2" t="s">
        <v>417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418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935" t="s">
        <v>419</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420</v>
      </c>
      <c r="AB109" s="916"/>
      <c r="AC109" s="916"/>
      <c r="AD109" s="916"/>
      <c r="AE109" s="917"/>
      <c r="AF109" s="915" t="s">
        <v>299</v>
      </c>
      <c r="AG109" s="916"/>
      <c r="AH109" s="916"/>
      <c r="AI109" s="916"/>
      <c r="AJ109" s="917"/>
      <c r="AK109" s="915" t="s">
        <v>298</v>
      </c>
      <c r="AL109" s="916"/>
      <c r="AM109" s="916"/>
      <c r="AN109" s="916"/>
      <c r="AO109" s="917"/>
      <c r="AP109" s="915" t="s">
        <v>421</v>
      </c>
      <c r="AQ109" s="916"/>
      <c r="AR109" s="916"/>
      <c r="AS109" s="916"/>
      <c r="AT109" s="918"/>
      <c r="AU109" s="935" t="s">
        <v>419</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420</v>
      </c>
      <c r="BR109" s="916"/>
      <c r="BS109" s="916"/>
      <c r="BT109" s="916"/>
      <c r="BU109" s="917"/>
      <c r="BV109" s="915" t="s">
        <v>299</v>
      </c>
      <c r="BW109" s="916"/>
      <c r="BX109" s="916"/>
      <c r="BY109" s="916"/>
      <c r="BZ109" s="917"/>
      <c r="CA109" s="915" t="s">
        <v>298</v>
      </c>
      <c r="CB109" s="916"/>
      <c r="CC109" s="916"/>
      <c r="CD109" s="916"/>
      <c r="CE109" s="917"/>
      <c r="CF109" s="936" t="s">
        <v>421</v>
      </c>
      <c r="CG109" s="936"/>
      <c r="CH109" s="936"/>
      <c r="CI109" s="936"/>
      <c r="CJ109" s="936"/>
      <c r="CK109" s="915" t="s">
        <v>422</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420</v>
      </c>
      <c r="DH109" s="916"/>
      <c r="DI109" s="916"/>
      <c r="DJ109" s="916"/>
      <c r="DK109" s="917"/>
      <c r="DL109" s="915" t="s">
        <v>299</v>
      </c>
      <c r="DM109" s="916"/>
      <c r="DN109" s="916"/>
      <c r="DO109" s="916"/>
      <c r="DP109" s="917"/>
      <c r="DQ109" s="915" t="s">
        <v>298</v>
      </c>
      <c r="DR109" s="916"/>
      <c r="DS109" s="916"/>
      <c r="DT109" s="916"/>
      <c r="DU109" s="917"/>
      <c r="DV109" s="915" t="s">
        <v>421</v>
      </c>
      <c r="DW109" s="916"/>
      <c r="DX109" s="916"/>
      <c r="DY109" s="916"/>
      <c r="DZ109" s="918"/>
    </row>
    <row r="110" spans="1:131" s="226" customFormat="1" ht="26.25" customHeight="1" x14ac:dyDescent="0.15">
      <c r="A110" s="919" t="s">
        <v>423</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632136</v>
      </c>
      <c r="AB110" s="923"/>
      <c r="AC110" s="923"/>
      <c r="AD110" s="923"/>
      <c r="AE110" s="924"/>
      <c r="AF110" s="925">
        <v>629175</v>
      </c>
      <c r="AG110" s="923"/>
      <c r="AH110" s="923"/>
      <c r="AI110" s="923"/>
      <c r="AJ110" s="924"/>
      <c r="AK110" s="925">
        <v>630120</v>
      </c>
      <c r="AL110" s="923"/>
      <c r="AM110" s="923"/>
      <c r="AN110" s="923"/>
      <c r="AO110" s="924"/>
      <c r="AP110" s="926">
        <v>24</v>
      </c>
      <c r="AQ110" s="927"/>
      <c r="AR110" s="927"/>
      <c r="AS110" s="927"/>
      <c r="AT110" s="928"/>
      <c r="AU110" s="929" t="s">
        <v>67</v>
      </c>
      <c r="AV110" s="930"/>
      <c r="AW110" s="930"/>
      <c r="AX110" s="930"/>
      <c r="AY110" s="930"/>
      <c r="AZ110" s="971" t="s">
        <v>424</v>
      </c>
      <c r="BA110" s="920"/>
      <c r="BB110" s="920"/>
      <c r="BC110" s="920"/>
      <c r="BD110" s="920"/>
      <c r="BE110" s="920"/>
      <c r="BF110" s="920"/>
      <c r="BG110" s="920"/>
      <c r="BH110" s="920"/>
      <c r="BI110" s="920"/>
      <c r="BJ110" s="920"/>
      <c r="BK110" s="920"/>
      <c r="BL110" s="920"/>
      <c r="BM110" s="920"/>
      <c r="BN110" s="920"/>
      <c r="BO110" s="920"/>
      <c r="BP110" s="921"/>
      <c r="BQ110" s="957">
        <v>5962692</v>
      </c>
      <c r="BR110" s="958"/>
      <c r="BS110" s="958"/>
      <c r="BT110" s="958"/>
      <c r="BU110" s="958"/>
      <c r="BV110" s="958">
        <v>6283578</v>
      </c>
      <c r="BW110" s="958"/>
      <c r="BX110" s="958"/>
      <c r="BY110" s="958"/>
      <c r="BZ110" s="958"/>
      <c r="CA110" s="958">
        <v>6302838</v>
      </c>
      <c r="CB110" s="958"/>
      <c r="CC110" s="958"/>
      <c r="CD110" s="958"/>
      <c r="CE110" s="958"/>
      <c r="CF110" s="972">
        <v>239.6</v>
      </c>
      <c r="CG110" s="973"/>
      <c r="CH110" s="973"/>
      <c r="CI110" s="973"/>
      <c r="CJ110" s="973"/>
      <c r="CK110" s="974" t="s">
        <v>425</v>
      </c>
      <c r="CL110" s="975"/>
      <c r="CM110" s="954" t="s">
        <v>426</v>
      </c>
      <c r="CN110" s="955"/>
      <c r="CO110" s="955"/>
      <c r="CP110" s="955"/>
      <c r="CQ110" s="955"/>
      <c r="CR110" s="955"/>
      <c r="CS110" s="955"/>
      <c r="CT110" s="955"/>
      <c r="CU110" s="955"/>
      <c r="CV110" s="955"/>
      <c r="CW110" s="955"/>
      <c r="CX110" s="955"/>
      <c r="CY110" s="955"/>
      <c r="CZ110" s="955"/>
      <c r="DA110" s="955"/>
      <c r="DB110" s="955"/>
      <c r="DC110" s="955"/>
      <c r="DD110" s="955"/>
      <c r="DE110" s="955"/>
      <c r="DF110" s="956"/>
      <c r="DG110" s="957" t="s">
        <v>427</v>
      </c>
      <c r="DH110" s="958"/>
      <c r="DI110" s="958"/>
      <c r="DJ110" s="958"/>
      <c r="DK110" s="958"/>
      <c r="DL110" s="958" t="s">
        <v>427</v>
      </c>
      <c r="DM110" s="958"/>
      <c r="DN110" s="958"/>
      <c r="DO110" s="958"/>
      <c r="DP110" s="958"/>
      <c r="DQ110" s="958" t="s">
        <v>427</v>
      </c>
      <c r="DR110" s="958"/>
      <c r="DS110" s="958"/>
      <c r="DT110" s="958"/>
      <c r="DU110" s="958"/>
      <c r="DV110" s="959" t="s">
        <v>427</v>
      </c>
      <c r="DW110" s="959"/>
      <c r="DX110" s="959"/>
      <c r="DY110" s="959"/>
      <c r="DZ110" s="960"/>
    </row>
    <row r="111" spans="1:131" s="226" customFormat="1" ht="26.25" customHeight="1" x14ac:dyDescent="0.15">
      <c r="A111" s="961" t="s">
        <v>428</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401</v>
      </c>
      <c r="AB111" s="965"/>
      <c r="AC111" s="965"/>
      <c r="AD111" s="965"/>
      <c r="AE111" s="966"/>
      <c r="AF111" s="967" t="s">
        <v>427</v>
      </c>
      <c r="AG111" s="965"/>
      <c r="AH111" s="965"/>
      <c r="AI111" s="965"/>
      <c r="AJ111" s="966"/>
      <c r="AK111" s="967" t="s">
        <v>124</v>
      </c>
      <c r="AL111" s="965"/>
      <c r="AM111" s="965"/>
      <c r="AN111" s="965"/>
      <c r="AO111" s="966"/>
      <c r="AP111" s="968" t="s">
        <v>124</v>
      </c>
      <c r="AQ111" s="969"/>
      <c r="AR111" s="969"/>
      <c r="AS111" s="969"/>
      <c r="AT111" s="970"/>
      <c r="AU111" s="931"/>
      <c r="AV111" s="932"/>
      <c r="AW111" s="932"/>
      <c r="AX111" s="932"/>
      <c r="AY111" s="932"/>
      <c r="AZ111" s="980" t="s">
        <v>429</v>
      </c>
      <c r="BA111" s="981"/>
      <c r="BB111" s="981"/>
      <c r="BC111" s="981"/>
      <c r="BD111" s="981"/>
      <c r="BE111" s="981"/>
      <c r="BF111" s="981"/>
      <c r="BG111" s="981"/>
      <c r="BH111" s="981"/>
      <c r="BI111" s="981"/>
      <c r="BJ111" s="981"/>
      <c r="BK111" s="981"/>
      <c r="BL111" s="981"/>
      <c r="BM111" s="981"/>
      <c r="BN111" s="981"/>
      <c r="BO111" s="981"/>
      <c r="BP111" s="982"/>
      <c r="BQ111" s="950" t="s">
        <v>124</v>
      </c>
      <c r="BR111" s="951"/>
      <c r="BS111" s="951"/>
      <c r="BT111" s="951"/>
      <c r="BU111" s="951"/>
      <c r="BV111" s="951" t="s">
        <v>124</v>
      </c>
      <c r="BW111" s="951"/>
      <c r="BX111" s="951"/>
      <c r="BY111" s="951"/>
      <c r="BZ111" s="951"/>
      <c r="CA111" s="951" t="s">
        <v>124</v>
      </c>
      <c r="CB111" s="951"/>
      <c r="CC111" s="951"/>
      <c r="CD111" s="951"/>
      <c r="CE111" s="951"/>
      <c r="CF111" s="945" t="s">
        <v>427</v>
      </c>
      <c r="CG111" s="946"/>
      <c r="CH111" s="946"/>
      <c r="CI111" s="946"/>
      <c r="CJ111" s="946"/>
      <c r="CK111" s="976"/>
      <c r="CL111" s="977"/>
      <c r="CM111" s="947" t="s">
        <v>430</v>
      </c>
      <c r="CN111" s="948"/>
      <c r="CO111" s="948"/>
      <c r="CP111" s="948"/>
      <c r="CQ111" s="948"/>
      <c r="CR111" s="948"/>
      <c r="CS111" s="948"/>
      <c r="CT111" s="948"/>
      <c r="CU111" s="948"/>
      <c r="CV111" s="948"/>
      <c r="CW111" s="948"/>
      <c r="CX111" s="948"/>
      <c r="CY111" s="948"/>
      <c r="CZ111" s="948"/>
      <c r="DA111" s="948"/>
      <c r="DB111" s="948"/>
      <c r="DC111" s="948"/>
      <c r="DD111" s="948"/>
      <c r="DE111" s="948"/>
      <c r="DF111" s="949"/>
      <c r="DG111" s="950" t="s">
        <v>124</v>
      </c>
      <c r="DH111" s="951"/>
      <c r="DI111" s="951"/>
      <c r="DJ111" s="951"/>
      <c r="DK111" s="951"/>
      <c r="DL111" s="951" t="s">
        <v>124</v>
      </c>
      <c r="DM111" s="951"/>
      <c r="DN111" s="951"/>
      <c r="DO111" s="951"/>
      <c r="DP111" s="951"/>
      <c r="DQ111" s="951" t="s">
        <v>124</v>
      </c>
      <c r="DR111" s="951"/>
      <c r="DS111" s="951"/>
      <c r="DT111" s="951"/>
      <c r="DU111" s="951"/>
      <c r="DV111" s="952" t="s">
        <v>431</v>
      </c>
      <c r="DW111" s="952"/>
      <c r="DX111" s="952"/>
      <c r="DY111" s="952"/>
      <c r="DZ111" s="953"/>
    </row>
    <row r="112" spans="1:131" s="226" customFormat="1" ht="26.25" customHeight="1" x14ac:dyDescent="0.15">
      <c r="A112" s="983" t="s">
        <v>432</v>
      </c>
      <c r="B112" s="984"/>
      <c r="C112" s="981" t="s">
        <v>433</v>
      </c>
      <c r="D112" s="981"/>
      <c r="E112" s="981"/>
      <c r="F112" s="981"/>
      <c r="G112" s="981"/>
      <c r="H112" s="981"/>
      <c r="I112" s="981"/>
      <c r="J112" s="981"/>
      <c r="K112" s="981"/>
      <c r="L112" s="981"/>
      <c r="M112" s="981"/>
      <c r="N112" s="981"/>
      <c r="O112" s="981"/>
      <c r="P112" s="981"/>
      <c r="Q112" s="981"/>
      <c r="R112" s="981"/>
      <c r="S112" s="981"/>
      <c r="T112" s="981"/>
      <c r="U112" s="981"/>
      <c r="V112" s="981"/>
      <c r="W112" s="981"/>
      <c r="X112" s="981"/>
      <c r="Y112" s="981"/>
      <c r="Z112" s="982"/>
      <c r="AA112" s="989" t="s">
        <v>427</v>
      </c>
      <c r="AB112" s="990"/>
      <c r="AC112" s="990"/>
      <c r="AD112" s="990"/>
      <c r="AE112" s="991"/>
      <c r="AF112" s="992" t="s">
        <v>427</v>
      </c>
      <c r="AG112" s="990"/>
      <c r="AH112" s="990"/>
      <c r="AI112" s="990"/>
      <c r="AJ112" s="991"/>
      <c r="AK112" s="992" t="s">
        <v>427</v>
      </c>
      <c r="AL112" s="990"/>
      <c r="AM112" s="990"/>
      <c r="AN112" s="990"/>
      <c r="AO112" s="991"/>
      <c r="AP112" s="993" t="s">
        <v>124</v>
      </c>
      <c r="AQ112" s="994"/>
      <c r="AR112" s="994"/>
      <c r="AS112" s="994"/>
      <c r="AT112" s="995"/>
      <c r="AU112" s="931"/>
      <c r="AV112" s="932"/>
      <c r="AW112" s="932"/>
      <c r="AX112" s="932"/>
      <c r="AY112" s="932"/>
      <c r="AZ112" s="980" t="s">
        <v>434</v>
      </c>
      <c r="BA112" s="981"/>
      <c r="BB112" s="981"/>
      <c r="BC112" s="981"/>
      <c r="BD112" s="981"/>
      <c r="BE112" s="981"/>
      <c r="BF112" s="981"/>
      <c r="BG112" s="981"/>
      <c r="BH112" s="981"/>
      <c r="BI112" s="981"/>
      <c r="BJ112" s="981"/>
      <c r="BK112" s="981"/>
      <c r="BL112" s="981"/>
      <c r="BM112" s="981"/>
      <c r="BN112" s="981"/>
      <c r="BO112" s="981"/>
      <c r="BP112" s="982"/>
      <c r="BQ112" s="950">
        <v>726357</v>
      </c>
      <c r="BR112" s="951"/>
      <c r="BS112" s="951"/>
      <c r="BT112" s="951"/>
      <c r="BU112" s="951"/>
      <c r="BV112" s="951">
        <v>721742</v>
      </c>
      <c r="BW112" s="951"/>
      <c r="BX112" s="951"/>
      <c r="BY112" s="951"/>
      <c r="BZ112" s="951"/>
      <c r="CA112" s="951">
        <v>776206</v>
      </c>
      <c r="CB112" s="951"/>
      <c r="CC112" s="951"/>
      <c r="CD112" s="951"/>
      <c r="CE112" s="951"/>
      <c r="CF112" s="945">
        <v>29.5</v>
      </c>
      <c r="CG112" s="946"/>
      <c r="CH112" s="946"/>
      <c r="CI112" s="946"/>
      <c r="CJ112" s="946"/>
      <c r="CK112" s="976"/>
      <c r="CL112" s="977"/>
      <c r="CM112" s="947" t="s">
        <v>435</v>
      </c>
      <c r="CN112" s="948"/>
      <c r="CO112" s="948"/>
      <c r="CP112" s="948"/>
      <c r="CQ112" s="948"/>
      <c r="CR112" s="948"/>
      <c r="CS112" s="948"/>
      <c r="CT112" s="948"/>
      <c r="CU112" s="948"/>
      <c r="CV112" s="948"/>
      <c r="CW112" s="948"/>
      <c r="CX112" s="948"/>
      <c r="CY112" s="948"/>
      <c r="CZ112" s="948"/>
      <c r="DA112" s="948"/>
      <c r="DB112" s="948"/>
      <c r="DC112" s="948"/>
      <c r="DD112" s="948"/>
      <c r="DE112" s="948"/>
      <c r="DF112" s="949"/>
      <c r="DG112" s="950" t="s">
        <v>124</v>
      </c>
      <c r="DH112" s="951"/>
      <c r="DI112" s="951"/>
      <c r="DJ112" s="951"/>
      <c r="DK112" s="951"/>
      <c r="DL112" s="951" t="s">
        <v>124</v>
      </c>
      <c r="DM112" s="951"/>
      <c r="DN112" s="951"/>
      <c r="DO112" s="951"/>
      <c r="DP112" s="951"/>
      <c r="DQ112" s="951" t="s">
        <v>427</v>
      </c>
      <c r="DR112" s="951"/>
      <c r="DS112" s="951"/>
      <c r="DT112" s="951"/>
      <c r="DU112" s="951"/>
      <c r="DV112" s="952" t="s">
        <v>427</v>
      </c>
      <c r="DW112" s="952"/>
      <c r="DX112" s="952"/>
      <c r="DY112" s="952"/>
      <c r="DZ112" s="953"/>
    </row>
    <row r="113" spans="1:130" s="226" customFormat="1" ht="26.25" customHeight="1" x14ac:dyDescent="0.15">
      <c r="A113" s="985"/>
      <c r="B113" s="986"/>
      <c r="C113" s="981" t="s">
        <v>436</v>
      </c>
      <c r="D113" s="981"/>
      <c r="E113" s="981"/>
      <c r="F113" s="981"/>
      <c r="G113" s="981"/>
      <c r="H113" s="981"/>
      <c r="I113" s="981"/>
      <c r="J113" s="981"/>
      <c r="K113" s="981"/>
      <c r="L113" s="981"/>
      <c r="M113" s="981"/>
      <c r="N113" s="981"/>
      <c r="O113" s="981"/>
      <c r="P113" s="981"/>
      <c r="Q113" s="981"/>
      <c r="R113" s="981"/>
      <c r="S113" s="981"/>
      <c r="T113" s="981"/>
      <c r="U113" s="981"/>
      <c r="V113" s="981"/>
      <c r="W113" s="981"/>
      <c r="X113" s="981"/>
      <c r="Y113" s="981"/>
      <c r="Z113" s="982"/>
      <c r="AA113" s="964">
        <v>81364</v>
      </c>
      <c r="AB113" s="965"/>
      <c r="AC113" s="965"/>
      <c r="AD113" s="965"/>
      <c r="AE113" s="966"/>
      <c r="AF113" s="967">
        <v>77384</v>
      </c>
      <c r="AG113" s="965"/>
      <c r="AH113" s="965"/>
      <c r="AI113" s="965"/>
      <c r="AJ113" s="966"/>
      <c r="AK113" s="967">
        <v>79837</v>
      </c>
      <c r="AL113" s="965"/>
      <c r="AM113" s="965"/>
      <c r="AN113" s="965"/>
      <c r="AO113" s="966"/>
      <c r="AP113" s="968">
        <v>3</v>
      </c>
      <c r="AQ113" s="969"/>
      <c r="AR113" s="969"/>
      <c r="AS113" s="969"/>
      <c r="AT113" s="970"/>
      <c r="AU113" s="931"/>
      <c r="AV113" s="932"/>
      <c r="AW113" s="932"/>
      <c r="AX113" s="932"/>
      <c r="AY113" s="932"/>
      <c r="AZ113" s="980" t="s">
        <v>437</v>
      </c>
      <c r="BA113" s="981"/>
      <c r="BB113" s="981"/>
      <c r="BC113" s="981"/>
      <c r="BD113" s="981"/>
      <c r="BE113" s="981"/>
      <c r="BF113" s="981"/>
      <c r="BG113" s="981"/>
      <c r="BH113" s="981"/>
      <c r="BI113" s="981"/>
      <c r="BJ113" s="981"/>
      <c r="BK113" s="981"/>
      <c r="BL113" s="981"/>
      <c r="BM113" s="981"/>
      <c r="BN113" s="981"/>
      <c r="BO113" s="981"/>
      <c r="BP113" s="982"/>
      <c r="BQ113" s="950" t="s">
        <v>427</v>
      </c>
      <c r="BR113" s="951"/>
      <c r="BS113" s="951"/>
      <c r="BT113" s="951"/>
      <c r="BU113" s="951"/>
      <c r="BV113" s="951" t="s">
        <v>124</v>
      </c>
      <c r="BW113" s="951"/>
      <c r="BX113" s="951"/>
      <c r="BY113" s="951"/>
      <c r="BZ113" s="951"/>
      <c r="CA113" s="951" t="s">
        <v>124</v>
      </c>
      <c r="CB113" s="951"/>
      <c r="CC113" s="951"/>
      <c r="CD113" s="951"/>
      <c r="CE113" s="951"/>
      <c r="CF113" s="945" t="s">
        <v>124</v>
      </c>
      <c r="CG113" s="946"/>
      <c r="CH113" s="946"/>
      <c r="CI113" s="946"/>
      <c r="CJ113" s="946"/>
      <c r="CK113" s="976"/>
      <c r="CL113" s="977"/>
      <c r="CM113" s="947" t="s">
        <v>438</v>
      </c>
      <c r="CN113" s="948"/>
      <c r="CO113" s="948"/>
      <c r="CP113" s="948"/>
      <c r="CQ113" s="948"/>
      <c r="CR113" s="948"/>
      <c r="CS113" s="948"/>
      <c r="CT113" s="948"/>
      <c r="CU113" s="948"/>
      <c r="CV113" s="948"/>
      <c r="CW113" s="948"/>
      <c r="CX113" s="948"/>
      <c r="CY113" s="948"/>
      <c r="CZ113" s="948"/>
      <c r="DA113" s="948"/>
      <c r="DB113" s="948"/>
      <c r="DC113" s="948"/>
      <c r="DD113" s="948"/>
      <c r="DE113" s="948"/>
      <c r="DF113" s="949"/>
      <c r="DG113" s="989" t="s">
        <v>124</v>
      </c>
      <c r="DH113" s="990"/>
      <c r="DI113" s="990"/>
      <c r="DJ113" s="990"/>
      <c r="DK113" s="991"/>
      <c r="DL113" s="992" t="s">
        <v>427</v>
      </c>
      <c r="DM113" s="990"/>
      <c r="DN113" s="990"/>
      <c r="DO113" s="990"/>
      <c r="DP113" s="991"/>
      <c r="DQ113" s="992" t="s">
        <v>427</v>
      </c>
      <c r="DR113" s="990"/>
      <c r="DS113" s="990"/>
      <c r="DT113" s="990"/>
      <c r="DU113" s="991"/>
      <c r="DV113" s="993" t="s">
        <v>124</v>
      </c>
      <c r="DW113" s="994"/>
      <c r="DX113" s="994"/>
      <c r="DY113" s="994"/>
      <c r="DZ113" s="995"/>
    </row>
    <row r="114" spans="1:130" s="226" customFormat="1" ht="26.25" customHeight="1" x14ac:dyDescent="0.15">
      <c r="A114" s="985"/>
      <c r="B114" s="986"/>
      <c r="C114" s="981" t="s">
        <v>439</v>
      </c>
      <c r="D114" s="981"/>
      <c r="E114" s="981"/>
      <c r="F114" s="981"/>
      <c r="G114" s="981"/>
      <c r="H114" s="981"/>
      <c r="I114" s="981"/>
      <c r="J114" s="981"/>
      <c r="K114" s="981"/>
      <c r="L114" s="981"/>
      <c r="M114" s="981"/>
      <c r="N114" s="981"/>
      <c r="O114" s="981"/>
      <c r="P114" s="981"/>
      <c r="Q114" s="981"/>
      <c r="R114" s="981"/>
      <c r="S114" s="981"/>
      <c r="T114" s="981"/>
      <c r="U114" s="981"/>
      <c r="V114" s="981"/>
      <c r="W114" s="981"/>
      <c r="X114" s="981"/>
      <c r="Y114" s="981"/>
      <c r="Z114" s="982"/>
      <c r="AA114" s="989" t="s">
        <v>124</v>
      </c>
      <c r="AB114" s="990"/>
      <c r="AC114" s="990"/>
      <c r="AD114" s="990"/>
      <c r="AE114" s="991"/>
      <c r="AF114" s="992" t="s">
        <v>401</v>
      </c>
      <c r="AG114" s="990"/>
      <c r="AH114" s="990"/>
      <c r="AI114" s="990"/>
      <c r="AJ114" s="991"/>
      <c r="AK114" s="992" t="s">
        <v>427</v>
      </c>
      <c r="AL114" s="990"/>
      <c r="AM114" s="990"/>
      <c r="AN114" s="990"/>
      <c r="AO114" s="991"/>
      <c r="AP114" s="993" t="s">
        <v>427</v>
      </c>
      <c r="AQ114" s="994"/>
      <c r="AR114" s="994"/>
      <c r="AS114" s="994"/>
      <c r="AT114" s="995"/>
      <c r="AU114" s="931"/>
      <c r="AV114" s="932"/>
      <c r="AW114" s="932"/>
      <c r="AX114" s="932"/>
      <c r="AY114" s="932"/>
      <c r="AZ114" s="980" t="s">
        <v>440</v>
      </c>
      <c r="BA114" s="981"/>
      <c r="BB114" s="981"/>
      <c r="BC114" s="981"/>
      <c r="BD114" s="981"/>
      <c r="BE114" s="981"/>
      <c r="BF114" s="981"/>
      <c r="BG114" s="981"/>
      <c r="BH114" s="981"/>
      <c r="BI114" s="981"/>
      <c r="BJ114" s="981"/>
      <c r="BK114" s="981"/>
      <c r="BL114" s="981"/>
      <c r="BM114" s="981"/>
      <c r="BN114" s="981"/>
      <c r="BO114" s="981"/>
      <c r="BP114" s="982"/>
      <c r="BQ114" s="950">
        <v>818817</v>
      </c>
      <c r="BR114" s="951"/>
      <c r="BS114" s="951"/>
      <c r="BT114" s="951"/>
      <c r="BU114" s="951"/>
      <c r="BV114" s="951">
        <v>900851</v>
      </c>
      <c r="BW114" s="951"/>
      <c r="BX114" s="951"/>
      <c r="BY114" s="951"/>
      <c r="BZ114" s="951"/>
      <c r="CA114" s="951">
        <v>786158</v>
      </c>
      <c r="CB114" s="951"/>
      <c r="CC114" s="951"/>
      <c r="CD114" s="951"/>
      <c r="CE114" s="951"/>
      <c r="CF114" s="945">
        <v>29.9</v>
      </c>
      <c r="CG114" s="946"/>
      <c r="CH114" s="946"/>
      <c r="CI114" s="946"/>
      <c r="CJ114" s="946"/>
      <c r="CK114" s="976"/>
      <c r="CL114" s="977"/>
      <c r="CM114" s="947" t="s">
        <v>441</v>
      </c>
      <c r="CN114" s="948"/>
      <c r="CO114" s="948"/>
      <c r="CP114" s="948"/>
      <c r="CQ114" s="948"/>
      <c r="CR114" s="948"/>
      <c r="CS114" s="948"/>
      <c r="CT114" s="948"/>
      <c r="CU114" s="948"/>
      <c r="CV114" s="948"/>
      <c r="CW114" s="948"/>
      <c r="CX114" s="948"/>
      <c r="CY114" s="948"/>
      <c r="CZ114" s="948"/>
      <c r="DA114" s="948"/>
      <c r="DB114" s="948"/>
      <c r="DC114" s="948"/>
      <c r="DD114" s="948"/>
      <c r="DE114" s="948"/>
      <c r="DF114" s="949"/>
      <c r="DG114" s="989" t="s">
        <v>124</v>
      </c>
      <c r="DH114" s="990"/>
      <c r="DI114" s="990"/>
      <c r="DJ114" s="990"/>
      <c r="DK114" s="991"/>
      <c r="DL114" s="992" t="s">
        <v>124</v>
      </c>
      <c r="DM114" s="990"/>
      <c r="DN114" s="990"/>
      <c r="DO114" s="990"/>
      <c r="DP114" s="991"/>
      <c r="DQ114" s="992" t="s">
        <v>427</v>
      </c>
      <c r="DR114" s="990"/>
      <c r="DS114" s="990"/>
      <c r="DT114" s="990"/>
      <c r="DU114" s="991"/>
      <c r="DV114" s="993" t="s">
        <v>427</v>
      </c>
      <c r="DW114" s="994"/>
      <c r="DX114" s="994"/>
      <c r="DY114" s="994"/>
      <c r="DZ114" s="995"/>
    </row>
    <row r="115" spans="1:130" s="226" customFormat="1" ht="26.25" customHeight="1" x14ac:dyDescent="0.15">
      <c r="A115" s="985"/>
      <c r="B115" s="986"/>
      <c r="C115" s="981" t="s">
        <v>442</v>
      </c>
      <c r="D115" s="981"/>
      <c r="E115" s="981"/>
      <c r="F115" s="981"/>
      <c r="G115" s="981"/>
      <c r="H115" s="981"/>
      <c r="I115" s="981"/>
      <c r="J115" s="981"/>
      <c r="K115" s="981"/>
      <c r="L115" s="981"/>
      <c r="M115" s="981"/>
      <c r="N115" s="981"/>
      <c r="O115" s="981"/>
      <c r="P115" s="981"/>
      <c r="Q115" s="981"/>
      <c r="R115" s="981"/>
      <c r="S115" s="981"/>
      <c r="T115" s="981"/>
      <c r="U115" s="981"/>
      <c r="V115" s="981"/>
      <c r="W115" s="981"/>
      <c r="X115" s="981"/>
      <c r="Y115" s="981"/>
      <c r="Z115" s="982"/>
      <c r="AA115" s="964">
        <v>1087</v>
      </c>
      <c r="AB115" s="965"/>
      <c r="AC115" s="965"/>
      <c r="AD115" s="965"/>
      <c r="AE115" s="966"/>
      <c r="AF115" s="967">
        <v>899</v>
      </c>
      <c r="AG115" s="965"/>
      <c r="AH115" s="965"/>
      <c r="AI115" s="965"/>
      <c r="AJ115" s="966"/>
      <c r="AK115" s="967">
        <v>521</v>
      </c>
      <c r="AL115" s="965"/>
      <c r="AM115" s="965"/>
      <c r="AN115" s="965"/>
      <c r="AO115" s="966"/>
      <c r="AP115" s="968">
        <v>0</v>
      </c>
      <c r="AQ115" s="969"/>
      <c r="AR115" s="969"/>
      <c r="AS115" s="969"/>
      <c r="AT115" s="970"/>
      <c r="AU115" s="931"/>
      <c r="AV115" s="932"/>
      <c r="AW115" s="932"/>
      <c r="AX115" s="932"/>
      <c r="AY115" s="932"/>
      <c r="AZ115" s="980" t="s">
        <v>443</v>
      </c>
      <c r="BA115" s="981"/>
      <c r="BB115" s="981"/>
      <c r="BC115" s="981"/>
      <c r="BD115" s="981"/>
      <c r="BE115" s="981"/>
      <c r="BF115" s="981"/>
      <c r="BG115" s="981"/>
      <c r="BH115" s="981"/>
      <c r="BI115" s="981"/>
      <c r="BJ115" s="981"/>
      <c r="BK115" s="981"/>
      <c r="BL115" s="981"/>
      <c r="BM115" s="981"/>
      <c r="BN115" s="981"/>
      <c r="BO115" s="981"/>
      <c r="BP115" s="982"/>
      <c r="BQ115" s="950" t="s">
        <v>427</v>
      </c>
      <c r="BR115" s="951"/>
      <c r="BS115" s="951"/>
      <c r="BT115" s="951"/>
      <c r="BU115" s="951"/>
      <c r="BV115" s="951" t="s">
        <v>427</v>
      </c>
      <c r="BW115" s="951"/>
      <c r="BX115" s="951"/>
      <c r="BY115" s="951"/>
      <c r="BZ115" s="951"/>
      <c r="CA115" s="951" t="s">
        <v>427</v>
      </c>
      <c r="CB115" s="951"/>
      <c r="CC115" s="951"/>
      <c r="CD115" s="951"/>
      <c r="CE115" s="951"/>
      <c r="CF115" s="945" t="s">
        <v>124</v>
      </c>
      <c r="CG115" s="946"/>
      <c r="CH115" s="946"/>
      <c r="CI115" s="946"/>
      <c r="CJ115" s="946"/>
      <c r="CK115" s="976"/>
      <c r="CL115" s="977"/>
      <c r="CM115" s="980" t="s">
        <v>444</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982"/>
      <c r="DG115" s="989" t="s">
        <v>427</v>
      </c>
      <c r="DH115" s="990"/>
      <c r="DI115" s="990"/>
      <c r="DJ115" s="990"/>
      <c r="DK115" s="991"/>
      <c r="DL115" s="992" t="s">
        <v>427</v>
      </c>
      <c r="DM115" s="990"/>
      <c r="DN115" s="990"/>
      <c r="DO115" s="990"/>
      <c r="DP115" s="991"/>
      <c r="DQ115" s="992" t="s">
        <v>124</v>
      </c>
      <c r="DR115" s="990"/>
      <c r="DS115" s="990"/>
      <c r="DT115" s="990"/>
      <c r="DU115" s="991"/>
      <c r="DV115" s="993" t="s">
        <v>124</v>
      </c>
      <c r="DW115" s="994"/>
      <c r="DX115" s="994"/>
      <c r="DY115" s="994"/>
      <c r="DZ115" s="995"/>
    </row>
    <row r="116" spans="1:130" s="226" customFormat="1" ht="26.25" customHeight="1" x14ac:dyDescent="0.15">
      <c r="A116" s="987"/>
      <c r="B116" s="988"/>
      <c r="C116" s="996" t="s">
        <v>445</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9">
        <v>6</v>
      </c>
      <c r="AB116" s="990"/>
      <c r="AC116" s="990"/>
      <c r="AD116" s="990"/>
      <c r="AE116" s="991"/>
      <c r="AF116" s="992">
        <v>5</v>
      </c>
      <c r="AG116" s="990"/>
      <c r="AH116" s="990"/>
      <c r="AI116" s="990"/>
      <c r="AJ116" s="991"/>
      <c r="AK116" s="992">
        <v>1</v>
      </c>
      <c r="AL116" s="990"/>
      <c r="AM116" s="990"/>
      <c r="AN116" s="990"/>
      <c r="AO116" s="991"/>
      <c r="AP116" s="993">
        <v>0</v>
      </c>
      <c r="AQ116" s="994"/>
      <c r="AR116" s="994"/>
      <c r="AS116" s="994"/>
      <c r="AT116" s="995"/>
      <c r="AU116" s="931"/>
      <c r="AV116" s="932"/>
      <c r="AW116" s="932"/>
      <c r="AX116" s="932"/>
      <c r="AY116" s="932"/>
      <c r="AZ116" s="998" t="s">
        <v>446</v>
      </c>
      <c r="BA116" s="999"/>
      <c r="BB116" s="999"/>
      <c r="BC116" s="999"/>
      <c r="BD116" s="999"/>
      <c r="BE116" s="999"/>
      <c r="BF116" s="999"/>
      <c r="BG116" s="999"/>
      <c r="BH116" s="999"/>
      <c r="BI116" s="999"/>
      <c r="BJ116" s="999"/>
      <c r="BK116" s="999"/>
      <c r="BL116" s="999"/>
      <c r="BM116" s="999"/>
      <c r="BN116" s="999"/>
      <c r="BO116" s="999"/>
      <c r="BP116" s="1000"/>
      <c r="BQ116" s="950" t="s">
        <v>427</v>
      </c>
      <c r="BR116" s="951"/>
      <c r="BS116" s="951"/>
      <c r="BT116" s="951"/>
      <c r="BU116" s="951"/>
      <c r="BV116" s="951" t="s">
        <v>124</v>
      </c>
      <c r="BW116" s="951"/>
      <c r="BX116" s="951"/>
      <c r="BY116" s="951"/>
      <c r="BZ116" s="951"/>
      <c r="CA116" s="951" t="s">
        <v>401</v>
      </c>
      <c r="CB116" s="951"/>
      <c r="CC116" s="951"/>
      <c r="CD116" s="951"/>
      <c r="CE116" s="951"/>
      <c r="CF116" s="945" t="s">
        <v>124</v>
      </c>
      <c r="CG116" s="946"/>
      <c r="CH116" s="946"/>
      <c r="CI116" s="946"/>
      <c r="CJ116" s="946"/>
      <c r="CK116" s="976"/>
      <c r="CL116" s="977"/>
      <c r="CM116" s="947" t="s">
        <v>447</v>
      </c>
      <c r="CN116" s="948"/>
      <c r="CO116" s="948"/>
      <c r="CP116" s="948"/>
      <c r="CQ116" s="948"/>
      <c r="CR116" s="948"/>
      <c r="CS116" s="948"/>
      <c r="CT116" s="948"/>
      <c r="CU116" s="948"/>
      <c r="CV116" s="948"/>
      <c r="CW116" s="948"/>
      <c r="CX116" s="948"/>
      <c r="CY116" s="948"/>
      <c r="CZ116" s="948"/>
      <c r="DA116" s="948"/>
      <c r="DB116" s="948"/>
      <c r="DC116" s="948"/>
      <c r="DD116" s="948"/>
      <c r="DE116" s="948"/>
      <c r="DF116" s="949"/>
      <c r="DG116" s="989" t="s">
        <v>427</v>
      </c>
      <c r="DH116" s="990"/>
      <c r="DI116" s="990"/>
      <c r="DJ116" s="990"/>
      <c r="DK116" s="991"/>
      <c r="DL116" s="992" t="s">
        <v>401</v>
      </c>
      <c r="DM116" s="990"/>
      <c r="DN116" s="990"/>
      <c r="DO116" s="990"/>
      <c r="DP116" s="991"/>
      <c r="DQ116" s="992" t="s">
        <v>427</v>
      </c>
      <c r="DR116" s="990"/>
      <c r="DS116" s="990"/>
      <c r="DT116" s="990"/>
      <c r="DU116" s="991"/>
      <c r="DV116" s="993" t="s">
        <v>427</v>
      </c>
      <c r="DW116" s="994"/>
      <c r="DX116" s="994"/>
      <c r="DY116" s="994"/>
      <c r="DZ116" s="995"/>
    </row>
    <row r="117" spans="1:130" s="226" customFormat="1" ht="26.25" customHeight="1" x14ac:dyDescent="0.15">
      <c r="A117" s="935" t="s">
        <v>182</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6" t="s">
        <v>448</v>
      </c>
      <c r="Z117" s="917"/>
      <c r="AA117" s="1007">
        <v>714593</v>
      </c>
      <c r="AB117" s="1008"/>
      <c r="AC117" s="1008"/>
      <c r="AD117" s="1008"/>
      <c r="AE117" s="1009"/>
      <c r="AF117" s="1010">
        <v>707463</v>
      </c>
      <c r="AG117" s="1008"/>
      <c r="AH117" s="1008"/>
      <c r="AI117" s="1008"/>
      <c r="AJ117" s="1009"/>
      <c r="AK117" s="1010">
        <v>710479</v>
      </c>
      <c r="AL117" s="1008"/>
      <c r="AM117" s="1008"/>
      <c r="AN117" s="1008"/>
      <c r="AO117" s="1009"/>
      <c r="AP117" s="1011"/>
      <c r="AQ117" s="1012"/>
      <c r="AR117" s="1012"/>
      <c r="AS117" s="1012"/>
      <c r="AT117" s="1013"/>
      <c r="AU117" s="931"/>
      <c r="AV117" s="932"/>
      <c r="AW117" s="932"/>
      <c r="AX117" s="932"/>
      <c r="AY117" s="932"/>
      <c r="AZ117" s="998" t="s">
        <v>449</v>
      </c>
      <c r="BA117" s="999"/>
      <c r="BB117" s="999"/>
      <c r="BC117" s="999"/>
      <c r="BD117" s="999"/>
      <c r="BE117" s="999"/>
      <c r="BF117" s="999"/>
      <c r="BG117" s="999"/>
      <c r="BH117" s="999"/>
      <c r="BI117" s="999"/>
      <c r="BJ117" s="999"/>
      <c r="BK117" s="999"/>
      <c r="BL117" s="999"/>
      <c r="BM117" s="999"/>
      <c r="BN117" s="999"/>
      <c r="BO117" s="999"/>
      <c r="BP117" s="1000"/>
      <c r="BQ117" s="950" t="s">
        <v>427</v>
      </c>
      <c r="BR117" s="951"/>
      <c r="BS117" s="951"/>
      <c r="BT117" s="951"/>
      <c r="BU117" s="951"/>
      <c r="BV117" s="951" t="s">
        <v>124</v>
      </c>
      <c r="BW117" s="951"/>
      <c r="BX117" s="951"/>
      <c r="BY117" s="951"/>
      <c r="BZ117" s="951"/>
      <c r="CA117" s="951" t="s">
        <v>401</v>
      </c>
      <c r="CB117" s="951"/>
      <c r="CC117" s="951"/>
      <c r="CD117" s="951"/>
      <c r="CE117" s="951"/>
      <c r="CF117" s="945" t="s">
        <v>427</v>
      </c>
      <c r="CG117" s="946"/>
      <c r="CH117" s="946"/>
      <c r="CI117" s="946"/>
      <c r="CJ117" s="946"/>
      <c r="CK117" s="976"/>
      <c r="CL117" s="977"/>
      <c r="CM117" s="947" t="s">
        <v>450</v>
      </c>
      <c r="CN117" s="948"/>
      <c r="CO117" s="948"/>
      <c r="CP117" s="948"/>
      <c r="CQ117" s="948"/>
      <c r="CR117" s="948"/>
      <c r="CS117" s="948"/>
      <c r="CT117" s="948"/>
      <c r="CU117" s="948"/>
      <c r="CV117" s="948"/>
      <c r="CW117" s="948"/>
      <c r="CX117" s="948"/>
      <c r="CY117" s="948"/>
      <c r="CZ117" s="948"/>
      <c r="DA117" s="948"/>
      <c r="DB117" s="948"/>
      <c r="DC117" s="948"/>
      <c r="DD117" s="948"/>
      <c r="DE117" s="948"/>
      <c r="DF117" s="949"/>
      <c r="DG117" s="989" t="s">
        <v>124</v>
      </c>
      <c r="DH117" s="990"/>
      <c r="DI117" s="990"/>
      <c r="DJ117" s="990"/>
      <c r="DK117" s="991"/>
      <c r="DL117" s="992" t="s">
        <v>431</v>
      </c>
      <c r="DM117" s="990"/>
      <c r="DN117" s="990"/>
      <c r="DO117" s="990"/>
      <c r="DP117" s="991"/>
      <c r="DQ117" s="992" t="s">
        <v>427</v>
      </c>
      <c r="DR117" s="990"/>
      <c r="DS117" s="990"/>
      <c r="DT117" s="990"/>
      <c r="DU117" s="991"/>
      <c r="DV117" s="993" t="s">
        <v>124</v>
      </c>
      <c r="DW117" s="994"/>
      <c r="DX117" s="994"/>
      <c r="DY117" s="994"/>
      <c r="DZ117" s="995"/>
    </row>
    <row r="118" spans="1:130" s="226" customFormat="1" ht="26.25" customHeight="1" x14ac:dyDescent="0.15">
      <c r="A118" s="935" t="s">
        <v>422</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420</v>
      </c>
      <c r="AB118" s="916"/>
      <c r="AC118" s="916"/>
      <c r="AD118" s="916"/>
      <c r="AE118" s="917"/>
      <c r="AF118" s="915" t="s">
        <v>299</v>
      </c>
      <c r="AG118" s="916"/>
      <c r="AH118" s="916"/>
      <c r="AI118" s="916"/>
      <c r="AJ118" s="917"/>
      <c r="AK118" s="915" t="s">
        <v>298</v>
      </c>
      <c r="AL118" s="916"/>
      <c r="AM118" s="916"/>
      <c r="AN118" s="916"/>
      <c r="AO118" s="917"/>
      <c r="AP118" s="1002" t="s">
        <v>421</v>
      </c>
      <c r="AQ118" s="1003"/>
      <c r="AR118" s="1003"/>
      <c r="AS118" s="1003"/>
      <c r="AT118" s="1004"/>
      <c r="AU118" s="931"/>
      <c r="AV118" s="932"/>
      <c r="AW118" s="932"/>
      <c r="AX118" s="932"/>
      <c r="AY118" s="932"/>
      <c r="AZ118" s="1005" t="s">
        <v>451</v>
      </c>
      <c r="BA118" s="996"/>
      <c r="BB118" s="996"/>
      <c r="BC118" s="996"/>
      <c r="BD118" s="996"/>
      <c r="BE118" s="996"/>
      <c r="BF118" s="996"/>
      <c r="BG118" s="996"/>
      <c r="BH118" s="996"/>
      <c r="BI118" s="996"/>
      <c r="BJ118" s="996"/>
      <c r="BK118" s="996"/>
      <c r="BL118" s="996"/>
      <c r="BM118" s="996"/>
      <c r="BN118" s="996"/>
      <c r="BO118" s="996"/>
      <c r="BP118" s="997"/>
      <c r="BQ118" s="1028" t="s">
        <v>401</v>
      </c>
      <c r="BR118" s="1029"/>
      <c r="BS118" s="1029"/>
      <c r="BT118" s="1029"/>
      <c r="BU118" s="1029"/>
      <c r="BV118" s="1029" t="s">
        <v>124</v>
      </c>
      <c r="BW118" s="1029"/>
      <c r="BX118" s="1029"/>
      <c r="BY118" s="1029"/>
      <c r="BZ118" s="1029"/>
      <c r="CA118" s="1029" t="s">
        <v>124</v>
      </c>
      <c r="CB118" s="1029"/>
      <c r="CC118" s="1029"/>
      <c r="CD118" s="1029"/>
      <c r="CE118" s="1029"/>
      <c r="CF118" s="945" t="s">
        <v>431</v>
      </c>
      <c r="CG118" s="946"/>
      <c r="CH118" s="946"/>
      <c r="CI118" s="946"/>
      <c r="CJ118" s="946"/>
      <c r="CK118" s="976"/>
      <c r="CL118" s="977"/>
      <c r="CM118" s="947" t="s">
        <v>452</v>
      </c>
      <c r="CN118" s="948"/>
      <c r="CO118" s="948"/>
      <c r="CP118" s="948"/>
      <c r="CQ118" s="948"/>
      <c r="CR118" s="948"/>
      <c r="CS118" s="948"/>
      <c r="CT118" s="948"/>
      <c r="CU118" s="948"/>
      <c r="CV118" s="948"/>
      <c r="CW118" s="948"/>
      <c r="CX118" s="948"/>
      <c r="CY118" s="948"/>
      <c r="CZ118" s="948"/>
      <c r="DA118" s="948"/>
      <c r="DB118" s="948"/>
      <c r="DC118" s="948"/>
      <c r="DD118" s="948"/>
      <c r="DE118" s="948"/>
      <c r="DF118" s="949"/>
      <c r="DG118" s="989" t="s">
        <v>427</v>
      </c>
      <c r="DH118" s="990"/>
      <c r="DI118" s="990"/>
      <c r="DJ118" s="990"/>
      <c r="DK118" s="991"/>
      <c r="DL118" s="992" t="s">
        <v>124</v>
      </c>
      <c r="DM118" s="990"/>
      <c r="DN118" s="990"/>
      <c r="DO118" s="990"/>
      <c r="DP118" s="991"/>
      <c r="DQ118" s="992" t="s">
        <v>124</v>
      </c>
      <c r="DR118" s="990"/>
      <c r="DS118" s="990"/>
      <c r="DT118" s="990"/>
      <c r="DU118" s="991"/>
      <c r="DV118" s="993" t="s">
        <v>124</v>
      </c>
      <c r="DW118" s="994"/>
      <c r="DX118" s="994"/>
      <c r="DY118" s="994"/>
      <c r="DZ118" s="995"/>
    </row>
    <row r="119" spans="1:130" s="226" customFormat="1" ht="26.25" customHeight="1" x14ac:dyDescent="0.15">
      <c r="A119" s="1089" t="s">
        <v>425</v>
      </c>
      <c r="B119" s="975"/>
      <c r="C119" s="954" t="s">
        <v>426</v>
      </c>
      <c r="D119" s="955"/>
      <c r="E119" s="955"/>
      <c r="F119" s="955"/>
      <c r="G119" s="955"/>
      <c r="H119" s="955"/>
      <c r="I119" s="955"/>
      <c r="J119" s="955"/>
      <c r="K119" s="955"/>
      <c r="L119" s="955"/>
      <c r="M119" s="955"/>
      <c r="N119" s="955"/>
      <c r="O119" s="955"/>
      <c r="P119" s="955"/>
      <c r="Q119" s="955"/>
      <c r="R119" s="955"/>
      <c r="S119" s="955"/>
      <c r="T119" s="955"/>
      <c r="U119" s="955"/>
      <c r="V119" s="955"/>
      <c r="W119" s="955"/>
      <c r="X119" s="955"/>
      <c r="Y119" s="955"/>
      <c r="Z119" s="956"/>
      <c r="AA119" s="922" t="s">
        <v>124</v>
      </c>
      <c r="AB119" s="923"/>
      <c r="AC119" s="923"/>
      <c r="AD119" s="923"/>
      <c r="AE119" s="924"/>
      <c r="AF119" s="925" t="s">
        <v>124</v>
      </c>
      <c r="AG119" s="923"/>
      <c r="AH119" s="923"/>
      <c r="AI119" s="923"/>
      <c r="AJ119" s="924"/>
      <c r="AK119" s="925" t="s">
        <v>124</v>
      </c>
      <c r="AL119" s="923"/>
      <c r="AM119" s="923"/>
      <c r="AN119" s="923"/>
      <c r="AO119" s="924"/>
      <c r="AP119" s="926" t="s">
        <v>401</v>
      </c>
      <c r="AQ119" s="927"/>
      <c r="AR119" s="927"/>
      <c r="AS119" s="927"/>
      <c r="AT119" s="928"/>
      <c r="AU119" s="933"/>
      <c r="AV119" s="934"/>
      <c r="AW119" s="934"/>
      <c r="AX119" s="934"/>
      <c r="AY119" s="934"/>
      <c r="AZ119" s="257" t="s">
        <v>182</v>
      </c>
      <c r="BA119" s="257"/>
      <c r="BB119" s="257"/>
      <c r="BC119" s="257"/>
      <c r="BD119" s="257"/>
      <c r="BE119" s="257"/>
      <c r="BF119" s="257"/>
      <c r="BG119" s="257"/>
      <c r="BH119" s="257"/>
      <c r="BI119" s="257"/>
      <c r="BJ119" s="257"/>
      <c r="BK119" s="257"/>
      <c r="BL119" s="257"/>
      <c r="BM119" s="257"/>
      <c r="BN119" s="257"/>
      <c r="BO119" s="1006" t="s">
        <v>453</v>
      </c>
      <c r="BP119" s="1037"/>
      <c r="BQ119" s="1028">
        <v>7507866</v>
      </c>
      <c r="BR119" s="1029"/>
      <c r="BS119" s="1029"/>
      <c r="BT119" s="1029"/>
      <c r="BU119" s="1029"/>
      <c r="BV119" s="1029">
        <v>7906171</v>
      </c>
      <c r="BW119" s="1029"/>
      <c r="BX119" s="1029"/>
      <c r="BY119" s="1029"/>
      <c r="BZ119" s="1029"/>
      <c r="CA119" s="1029">
        <v>7865202</v>
      </c>
      <c r="CB119" s="1029"/>
      <c r="CC119" s="1029"/>
      <c r="CD119" s="1029"/>
      <c r="CE119" s="1029"/>
      <c r="CF119" s="1030"/>
      <c r="CG119" s="1031"/>
      <c r="CH119" s="1031"/>
      <c r="CI119" s="1031"/>
      <c r="CJ119" s="1032"/>
      <c r="CK119" s="978"/>
      <c r="CL119" s="979"/>
      <c r="CM119" s="1033" t="s">
        <v>454</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1036" t="s">
        <v>427</v>
      </c>
      <c r="DH119" s="1015"/>
      <c r="DI119" s="1015"/>
      <c r="DJ119" s="1015"/>
      <c r="DK119" s="1016"/>
      <c r="DL119" s="1014" t="s">
        <v>427</v>
      </c>
      <c r="DM119" s="1015"/>
      <c r="DN119" s="1015"/>
      <c r="DO119" s="1015"/>
      <c r="DP119" s="1016"/>
      <c r="DQ119" s="1014" t="s">
        <v>124</v>
      </c>
      <c r="DR119" s="1015"/>
      <c r="DS119" s="1015"/>
      <c r="DT119" s="1015"/>
      <c r="DU119" s="1016"/>
      <c r="DV119" s="1017" t="s">
        <v>431</v>
      </c>
      <c r="DW119" s="1018"/>
      <c r="DX119" s="1018"/>
      <c r="DY119" s="1018"/>
      <c r="DZ119" s="1019"/>
    </row>
    <row r="120" spans="1:130" s="226" customFormat="1" ht="26.25" customHeight="1" x14ac:dyDescent="0.15">
      <c r="A120" s="1090"/>
      <c r="B120" s="977"/>
      <c r="C120" s="947" t="s">
        <v>430</v>
      </c>
      <c r="D120" s="948"/>
      <c r="E120" s="948"/>
      <c r="F120" s="948"/>
      <c r="G120" s="948"/>
      <c r="H120" s="948"/>
      <c r="I120" s="948"/>
      <c r="J120" s="948"/>
      <c r="K120" s="948"/>
      <c r="L120" s="948"/>
      <c r="M120" s="948"/>
      <c r="N120" s="948"/>
      <c r="O120" s="948"/>
      <c r="P120" s="948"/>
      <c r="Q120" s="948"/>
      <c r="R120" s="948"/>
      <c r="S120" s="948"/>
      <c r="T120" s="948"/>
      <c r="U120" s="948"/>
      <c r="V120" s="948"/>
      <c r="W120" s="948"/>
      <c r="X120" s="948"/>
      <c r="Y120" s="948"/>
      <c r="Z120" s="949"/>
      <c r="AA120" s="989" t="s">
        <v>124</v>
      </c>
      <c r="AB120" s="990"/>
      <c r="AC120" s="990"/>
      <c r="AD120" s="990"/>
      <c r="AE120" s="991"/>
      <c r="AF120" s="992" t="s">
        <v>124</v>
      </c>
      <c r="AG120" s="990"/>
      <c r="AH120" s="990"/>
      <c r="AI120" s="990"/>
      <c r="AJ120" s="991"/>
      <c r="AK120" s="992" t="s">
        <v>427</v>
      </c>
      <c r="AL120" s="990"/>
      <c r="AM120" s="990"/>
      <c r="AN120" s="990"/>
      <c r="AO120" s="991"/>
      <c r="AP120" s="993" t="s">
        <v>124</v>
      </c>
      <c r="AQ120" s="994"/>
      <c r="AR120" s="994"/>
      <c r="AS120" s="994"/>
      <c r="AT120" s="995"/>
      <c r="AU120" s="1020" t="s">
        <v>455</v>
      </c>
      <c r="AV120" s="1021"/>
      <c r="AW120" s="1021"/>
      <c r="AX120" s="1021"/>
      <c r="AY120" s="1022"/>
      <c r="AZ120" s="971" t="s">
        <v>456</v>
      </c>
      <c r="BA120" s="920"/>
      <c r="BB120" s="920"/>
      <c r="BC120" s="920"/>
      <c r="BD120" s="920"/>
      <c r="BE120" s="920"/>
      <c r="BF120" s="920"/>
      <c r="BG120" s="920"/>
      <c r="BH120" s="920"/>
      <c r="BI120" s="920"/>
      <c r="BJ120" s="920"/>
      <c r="BK120" s="920"/>
      <c r="BL120" s="920"/>
      <c r="BM120" s="920"/>
      <c r="BN120" s="920"/>
      <c r="BO120" s="920"/>
      <c r="BP120" s="921"/>
      <c r="BQ120" s="957">
        <v>2040686</v>
      </c>
      <c r="BR120" s="958"/>
      <c r="BS120" s="958"/>
      <c r="BT120" s="958"/>
      <c r="BU120" s="958"/>
      <c r="BV120" s="958">
        <v>2087725</v>
      </c>
      <c r="BW120" s="958"/>
      <c r="BX120" s="958"/>
      <c r="BY120" s="958"/>
      <c r="BZ120" s="958"/>
      <c r="CA120" s="958">
        <v>2006554</v>
      </c>
      <c r="CB120" s="958"/>
      <c r="CC120" s="958"/>
      <c r="CD120" s="958"/>
      <c r="CE120" s="958"/>
      <c r="CF120" s="972">
        <v>76.3</v>
      </c>
      <c r="CG120" s="973"/>
      <c r="CH120" s="973"/>
      <c r="CI120" s="973"/>
      <c r="CJ120" s="973"/>
      <c r="CK120" s="1038" t="s">
        <v>457</v>
      </c>
      <c r="CL120" s="1039"/>
      <c r="CM120" s="1039"/>
      <c r="CN120" s="1039"/>
      <c r="CO120" s="1040"/>
      <c r="CP120" s="1046" t="s">
        <v>458</v>
      </c>
      <c r="CQ120" s="1047"/>
      <c r="CR120" s="1047"/>
      <c r="CS120" s="1047"/>
      <c r="CT120" s="1047"/>
      <c r="CU120" s="1047"/>
      <c r="CV120" s="1047"/>
      <c r="CW120" s="1047"/>
      <c r="CX120" s="1047"/>
      <c r="CY120" s="1047"/>
      <c r="CZ120" s="1047"/>
      <c r="DA120" s="1047"/>
      <c r="DB120" s="1047"/>
      <c r="DC120" s="1047"/>
      <c r="DD120" s="1047"/>
      <c r="DE120" s="1047"/>
      <c r="DF120" s="1048"/>
      <c r="DG120" s="957">
        <v>558395</v>
      </c>
      <c r="DH120" s="958"/>
      <c r="DI120" s="958"/>
      <c r="DJ120" s="958"/>
      <c r="DK120" s="958"/>
      <c r="DL120" s="958">
        <v>561415</v>
      </c>
      <c r="DM120" s="958"/>
      <c r="DN120" s="958"/>
      <c r="DO120" s="958"/>
      <c r="DP120" s="958"/>
      <c r="DQ120" s="958">
        <v>606438</v>
      </c>
      <c r="DR120" s="958"/>
      <c r="DS120" s="958"/>
      <c r="DT120" s="958"/>
      <c r="DU120" s="958"/>
      <c r="DV120" s="959">
        <v>23.1</v>
      </c>
      <c r="DW120" s="959"/>
      <c r="DX120" s="959"/>
      <c r="DY120" s="959"/>
      <c r="DZ120" s="960"/>
    </row>
    <row r="121" spans="1:130" s="226" customFormat="1" ht="26.25" customHeight="1" x14ac:dyDescent="0.15">
      <c r="A121" s="1090"/>
      <c r="B121" s="977"/>
      <c r="C121" s="998" t="s">
        <v>459</v>
      </c>
      <c r="D121" s="999"/>
      <c r="E121" s="999"/>
      <c r="F121" s="999"/>
      <c r="G121" s="999"/>
      <c r="H121" s="999"/>
      <c r="I121" s="999"/>
      <c r="J121" s="999"/>
      <c r="K121" s="999"/>
      <c r="L121" s="999"/>
      <c r="M121" s="999"/>
      <c r="N121" s="999"/>
      <c r="O121" s="999"/>
      <c r="P121" s="999"/>
      <c r="Q121" s="999"/>
      <c r="R121" s="999"/>
      <c r="S121" s="999"/>
      <c r="T121" s="999"/>
      <c r="U121" s="999"/>
      <c r="V121" s="999"/>
      <c r="W121" s="999"/>
      <c r="X121" s="999"/>
      <c r="Y121" s="999"/>
      <c r="Z121" s="1000"/>
      <c r="AA121" s="989" t="s">
        <v>124</v>
      </c>
      <c r="AB121" s="990"/>
      <c r="AC121" s="990"/>
      <c r="AD121" s="990"/>
      <c r="AE121" s="991"/>
      <c r="AF121" s="992" t="s">
        <v>124</v>
      </c>
      <c r="AG121" s="990"/>
      <c r="AH121" s="990"/>
      <c r="AI121" s="990"/>
      <c r="AJ121" s="991"/>
      <c r="AK121" s="992" t="s">
        <v>124</v>
      </c>
      <c r="AL121" s="990"/>
      <c r="AM121" s="990"/>
      <c r="AN121" s="990"/>
      <c r="AO121" s="991"/>
      <c r="AP121" s="993" t="s">
        <v>124</v>
      </c>
      <c r="AQ121" s="994"/>
      <c r="AR121" s="994"/>
      <c r="AS121" s="994"/>
      <c r="AT121" s="995"/>
      <c r="AU121" s="1023"/>
      <c r="AV121" s="1024"/>
      <c r="AW121" s="1024"/>
      <c r="AX121" s="1024"/>
      <c r="AY121" s="1025"/>
      <c r="AZ121" s="980" t="s">
        <v>460</v>
      </c>
      <c r="BA121" s="981"/>
      <c r="BB121" s="981"/>
      <c r="BC121" s="981"/>
      <c r="BD121" s="981"/>
      <c r="BE121" s="981"/>
      <c r="BF121" s="981"/>
      <c r="BG121" s="981"/>
      <c r="BH121" s="981"/>
      <c r="BI121" s="981"/>
      <c r="BJ121" s="981"/>
      <c r="BK121" s="981"/>
      <c r="BL121" s="981"/>
      <c r="BM121" s="981"/>
      <c r="BN121" s="981"/>
      <c r="BO121" s="981"/>
      <c r="BP121" s="982"/>
      <c r="BQ121" s="950">
        <v>627503</v>
      </c>
      <c r="BR121" s="951"/>
      <c r="BS121" s="951"/>
      <c r="BT121" s="951"/>
      <c r="BU121" s="951"/>
      <c r="BV121" s="951">
        <v>707357</v>
      </c>
      <c r="BW121" s="951"/>
      <c r="BX121" s="951"/>
      <c r="BY121" s="951"/>
      <c r="BZ121" s="951"/>
      <c r="CA121" s="951">
        <v>624862</v>
      </c>
      <c r="CB121" s="951"/>
      <c r="CC121" s="951"/>
      <c r="CD121" s="951"/>
      <c r="CE121" s="951"/>
      <c r="CF121" s="945">
        <v>23.8</v>
      </c>
      <c r="CG121" s="946"/>
      <c r="CH121" s="946"/>
      <c r="CI121" s="946"/>
      <c r="CJ121" s="946"/>
      <c r="CK121" s="1041"/>
      <c r="CL121" s="1042"/>
      <c r="CM121" s="1042"/>
      <c r="CN121" s="1042"/>
      <c r="CO121" s="1043"/>
      <c r="CP121" s="1051" t="s">
        <v>461</v>
      </c>
      <c r="CQ121" s="1052"/>
      <c r="CR121" s="1052"/>
      <c r="CS121" s="1052"/>
      <c r="CT121" s="1052"/>
      <c r="CU121" s="1052"/>
      <c r="CV121" s="1052"/>
      <c r="CW121" s="1052"/>
      <c r="CX121" s="1052"/>
      <c r="CY121" s="1052"/>
      <c r="CZ121" s="1052"/>
      <c r="DA121" s="1052"/>
      <c r="DB121" s="1052"/>
      <c r="DC121" s="1052"/>
      <c r="DD121" s="1052"/>
      <c r="DE121" s="1052"/>
      <c r="DF121" s="1053"/>
      <c r="DG121" s="950">
        <v>167962</v>
      </c>
      <c r="DH121" s="951"/>
      <c r="DI121" s="951"/>
      <c r="DJ121" s="951"/>
      <c r="DK121" s="951"/>
      <c r="DL121" s="951">
        <v>180630</v>
      </c>
      <c r="DM121" s="951"/>
      <c r="DN121" s="951"/>
      <c r="DO121" s="951"/>
      <c r="DP121" s="951"/>
      <c r="DQ121" s="951">
        <v>169768</v>
      </c>
      <c r="DR121" s="951"/>
      <c r="DS121" s="951"/>
      <c r="DT121" s="951"/>
      <c r="DU121" s="951"/>
      <c r="DV121" s="952">
        <v>6.5</v>
      </c>
      <c r="DW121" s="952"/>
      <c r="DX121" s="952"/>
      <c r="DY121" s="952"/>
      <c r="DZ121" s="953"/>
    </row>
    <row r="122" spans="1:130" s="226" customFormat="1" ht="26.25" customHeight="1" x14ac:dyDescent="0.15">
      <c r="A122" s="1090"/>
      <c r="B122" s="977"/>
      <c r="C122" s="947" t="s">
        <v>441</v>
      </c>
      <c r="D122" s="948"/>
      <c r="E122" s="948"/>
      <c r="F122" s="948"/>
      <c r="G122" s="948"/>
      <c r="H122" s="948"/>
      <c r="I122" s="948"/>
      <c r="J122" s="948"/>
      <c r="K122" s="948"/>
      <c r="L122" s="948"/>
      <c r="M122" s="948"/>
      <c r="N122" s="948"/>
      <c r="O122" s="948"/>
      <c r="P122" s="948"/>
      <c r="Q122" s="948"/>
      <c r="R122" s="948"/>
      <c r="S122" s="948"/>
      <c r="T122" s="948"/>
      <c r="U122" s="948"/>
      <c r="V122" s="948"/>
      <c r="W122" s="948"/>
      <c r="X122" s="948"/>
      <c r="Y122" s="948"/>
      <c r="Z122" s="949"/>
      <c r="AA122" s="989" t="s">
        <v>124</v>
      </c>
      <c r="AB122" s="990"/>
      <c r="AC122" s="990"/>
      <c r="AD122" s="990"/>
      <c r="AE122" s="991"/>
      <c r="AF122" s="992" t="s">
        <v>124</v>
      </c>
      <c r="AG122" s="990"/>
      <c r="AH122" s="990"/>
      <c r="AI122" s="990"/>
      <c r="AJ122" s="991"/>
      <c r="AK122" s="992" t="s">
        <v>427</v>
      </c>
      <c r="AL122" s="990"/>
      <c r="AM122" s="990"/>
      <c r="AN122" s="990"/>
      <c r="AO122" s="991"/>
      <c r="AP122" s="993" t="s">
        <v>124</v>
      </c>
      <c r="AQ122" s="994"/>
      <c r="AR122" s="994"/>
      <c r="AS122" s="994"/>
      <c r="AT122" s="995"/>
      <c r="AU122" s="1023"/>
      <c r="AV122" s="1024"/>
      <c r="AW122" s="1024"/>
      <c r="AX122" s="1024"/>
      <c r="AY122" s="1025"/>
      <c r="AZ122" s="1005" t="s">
        <v>462</v>
      </c>
      <c r="BA122" s="996"/>
      <c r="BB122" s="996"/>
      <c r="BC122" s="996"/>
      <c r="BD122" s="996"/>
      <c r="BE122" s="996"/>
      <c r="BF122" s="996"/>
      <c r="BG122" s="996"/>
      <c r="BH122" s="996"/>
      <c r="BI122" s="996"/>
      <c r="BJ122" s="996"/>
      <c r="BK122" s="996"/>
      <c r="BL122" s="996"/>
      <c r="BM122" s="996"/>
      <c r="BN122" s="996"/>
      <c r="BO122" s="996"/>
      <c r="BP122" s="997"/>
      <c r="BQ122" s="1028">
        <v>4588443</v>
      </c>
      <c r="BR122" s="1029"/>
      <c r="BS122" s="1029"/>
      <c r="BT122" s="1029"/>
      <c r="BU122" s="1029"/>
      <c r="BV122" s="1029">
        <v>4674598</v>
      </c>
      <c r="BW122" s="1029"/>
      <c r="BX122" s="1029"/>
      <c r="BY122" s="1029"/>
      <c r="BZ122" s="1029"/>
      <c r="CA122" s="1029">
        <v>4737976</v>
      </c>
      <c r="CB122" s="1029"/>
      <c r="CC122" s="1029"/>
      <c r="CD122" s="1029"/>
      <c r="CE122" s="1029"/>
      <c r="CF122" s="1049">
        <v>180.1</v>
      </c>
      <c r="CG122" s="1050"/>
      <c r="CH122" s="1050"/>
      <c r="CI122" s="1050"/>
      <c r="CJ122" s="1050"/>
      <c r="CK122" s="1041"/>
      <c r="CL122" s="1042"/>
      <c r="CM122" s="1042"/>
      <c r="CN122" s="1042"/>
      <c r="CO122" s="1043"/>
      <c r="CP122" s="1051" t="s">
        <v>463</v>
      </c>
      <c r="CQ122" s="1052"/>
      <c r="CR122" s="1052"/>
      <c r="CS122" s="1052"/>
      <c r="CT122" s="1052"/>
      <c r="CU122" s="1052"/>
      <c r="CV122" s="1052"/>
      <c r="CW122" s="1052"/>
      <c r="CX122" s="1052"/>
      <c r="CY122" s="1052"/>
      <c r="CZ122" s="1052"/>
      <c r="DA122" s="1052"/>
      <c r="DB122" s="1052"/>
      <c r="DC122" s="1052"/>
      <c r="DD122" s="1052"/>
      <c r="DE122" s="1052"/>
      <c r="DF122" s="1053"/>
      <c r="DG122" s="950" t="s">
        <v>401</v>
      </c>
      <c r="DH122" s="951"/>
      <c r="DI122" s="951"/>
      <c r="DJ122" s="951"/>
      <c r="DK122" s="951"/>
      <c r="DL122" s="951" t="s">
        <v>427</v>
      </c>
      <c r="DM122" s="951"/>
      <c r="DN122" s="951"/>
      <c r="DO122" s="951"/>
      <c r="DP122" s="951"/>
      <c r="DQ122" s="951" t="s">
        <v>124</v>
      </c>
      <c r="DR122" s="951"/>
      <c r="DS122" s="951"/>
      <c r="DT122" s="951"/>
      <c r="DU122" s="951"/>
      <c r="DV122" s="952" t="s">
        <v>124</v>
      </c>
      <c r="DW122" s="952"/>
      <c r="DX122" s="952"/>
      <c r="DY122" s="952"/>
      <c r="DZ122" s="953"/>
    </row>
    <row r="123" spans="1:130" s="226" customFormat="1" ht="26.25" customHeight="1" x14ac:dyDescent="0.15">
      <c r="A123" s="1090"/>
      <c r="B123" s="977"/>
      <c r="C123" s="947" t="s">
        <v>447</v>
      </c>
      <c r="D123" s="948"/>
      <c r="E123" s="948"/>
      <c r="F123" s="948"/>
      <c r="G123" s="948"/>
      <c r="H123" s="948"/>
      <c r="I123" s="948"/>
      <c r="J123" s="948"/>
      <c r="K123" s="948"/>
      <c r="L123" s="948"/>
      <c r="M123" s="948"/>
      <c r="N123" s="948"/>
      <c r="O123" s="948"/>
      <c r="P123" s="948"/>
      <c r="Q123" s="948"/>
      <c r="R123" s="948"/>
      <c r="S123" s="948"/>
      <c r="T123" s="948"/>
      <c r="U123" s="948"/>
      <c r="V123" s="948"/>
      <c r="W123" s="948"/>
      <c r="X123" s="948"/>
      <c r="Y123" s="948"/>
      <c r="Z123" s="949"/>
      <c r="AA123" s="989" t="s">
        <v>401</v>
      </c>
      <c r="AB123" s="990"/>
      <c r="AC123" s="990"/>
      <c r="AD123" s="990"/>
      <c r="AE123" s="991"/>
      <c r="AF123" s="992" t="s">
        <v>427</v>
      </c>
      <c r="AG123" s="990"/>
      <c r="AH123" s="990"/>
      <c r="AI123" s="990"/>
      <c r="AJ123" s="991"/>
      <c r="AK123" s="992" t="s">
        <v>427</v>
      </c>
      <c r="AL123" s="990"/>
      <c r="AM123" s="990"/>
      <c r="AN123" s="990"/>
      <c r="AO123" s="991"/>
      <c r="AP123" s="993" t="s">
        <v>427</v>
      </c>
      <c r="AQ123" s="994"/>
      <c r="AR123" s="994"/>
      <c r="AS123" s="994"/>
      <c r="AT123" s="995"/>
      <c r="AU123" s="1026"/>
      <c r="AV123" s="1027"/>
      <c r="AW123" s="1027"/>
      <c r="AX123" s="1027"/>
      <c r="AY123" s="1027"/>
      <c r="AZ123" s="257" t="s">
        <v>182</v>
      </c>
      <c r="BA123" s="257"/>
      <c r="BB123" s="257"/>
      <c r="BC123" s="257"/>
      <c r="BD123" s="257"/>
      <c r="BE123" s="257"/>
      <c r="BF123" s="257"/>
      <c r="BG123" s="257"/>
      <c r="BH123" s="257"/>
      <c r="BI123" s="257"/>
      <c r="BJ123" s="257"/>
      <c r="BK123" s="257"/>
      <c r="BL123" s="257"/>
      <c r="BM123" s="257"/>
      <c r="BN123" s="257"/>
      <c r="BO123" s="1006" t="s">
        <v>464</v>
      </c>
      <c r="BP123" s="1037"/>
      <c r="BQ123" s="1096">
        <v>7256632</v>
      </c>
      <c r="BR123" s="1097"/>
      <c r="BS123" s="1097"/>
      <c r="BT123" s="1097"/>
      <c r="BU123" s="1097"/>
      <c r="BV123" s="1097">
        <v>7469680</v>
      </c>
      <c r="BW123" s="1097"/>
      <c r="BX123" s="1097"/>
      <c r="BY123" s="1097"/>
      <c r="BZ123" s="1097"/>
      <c r="CA123" s="1097">
        <v>7369392</v>
      </c>
      <c r="CB123" s="1097"/>
      <c r="CC123" s="1097"/>
      <c r="CD123" s="1097"/>
      <c r="CE123" s="1097"/>
      <c r="CF123" s="1030"/>
      <c r="CG123" s="1031"/>
      <c r="CH123" s="1031"/>
      <c r="CI123" s="1031"/>
      <c r="CJ123" s="1032"/>
      <c r="CK123" s="1041"/>
      <c r="CL123" s="1042"/>
      <c r="CM123" s="1042"/>
      <c r="CN123" s="1042"/>
      <c r="CO123" s="1043"/>
      <c r="CP123" s="1051" t="s">
        <v>394</v>
      </c>
      <c r="CQ123" s="1052"/>
      <c r="CR123" s="1052"/>
      <c r="CS123" s="1052"/>
      <c r="CT123" s="1052"/>
      <c r="CU123" s="1052"/>
      <c r="CV123" s="1052"/>
      <c r="CW123" s="1052"/>
      <c r="CX123" s="1052"/>
      <c r="CY123" s="1052"/>
      <c r="CZ123" s="1052"/>
      <c r="DA123" s="1052"/>
      <c r="DB123" s="1052"/>
      <c r="DC123" s="1052"/>
      <c r="DD123" s="1052"/>
      <c r="DE123" s="1052"/>
      <c r="DF123" s="1053"/>
      <c r="DG123" s="989" t="s">
        <v>431</v>
      </c>
      <c r="DH123" s="990"/>
      <c r="DI123" s="990"/>
      <c r="DJ123" s="990"/>
      <c r="DK123" s="991"/>
      <c r="DL123" s="992" t="s">
        <v>124</v>
      </c>
      <c r="DM123" s="990"/>
      <c r="DN123" s="990"/>
      <c r="DO123" s="990"/>
      <c r="DP123" s="991"/>
      <c r="DQ123" s="992" t="s">
        <v>124</v>
      </c>
      <c r="DR123" s="990"/>
      <c r="DS123" s="990"/>
      <c r="DT123" s="990"/>
      <c r="DU123" s="991"/>
      <c r="DV123" s="993" t="s">
        <v>124</v>
      </c>
      <c r="DW123" s="994"/>
      <c r="DX123" s="994"/>
      <c r="DY123" s="994"/>
      <c r="DZ123" s="995"/>
    </row>
    <row r="124" spans="1:130" s="226" customFormat="1" ht="26.25" customHeight="1" thickBot="1" x14ac:dyDescent="0.2">
      <c r="A124" s="1090"/>
      <c r="B124" s="977"/>
      <c r="C124" s="947" t="s">
        <v>450</v>
      </c>
      <c r="D124" s="948"/>
      <c r="E124" s="948"/>
      <c r="F124" s="948"/>
      <c r="G124" s="948"/>
      <c r="H124" s="948"/>
      <c r="I124" s="948"/>
      <c r="J124" s="948"/>
      <c r="K124" s="948"/>
      <c r="L124" s="948"/>
      <c r="M124" s="948"/>
      <c r="N124" s="948"/>
      <c r="O124" s="948"/>
      <c r="P124" s="948"/>
      <c r="Q124" s="948"/>
      <c r="R124" s="948"/>
      <c r="S124" s="948"/>
      <c r="T124" s="948"/>
      <c r="U124" s="948"/>
      <c r="V124" s="948"/>
      <c r="W124" s="948"/>
      <c r="X124" s="948"/>
      <c r="Y124" s="948"/>
      <c r="Z124" s="949"/>
      <c r="AA124" s="989" t="s">
        <v>431</v>
      </c>
      <c r="AB124" s="990"/>
      <c r="AC124" s="990"/>
      <c r="AD124" s="990"/>
      <c r="AE124" s="991"/>
      <c r="AF124" s="992" t="s">
        <v>124</v>
      </c>
      <c r="AG124" s="990"/>
      <c r="AH124" s="990"/>
      <c r="AI124" s="990"/>
      <c r="AJ124" s="991"/>
      <c r="AK124" s="992" t="s">
        <v>124</v>
      </c>
      <c r="AL124" s="990"/>
      <c r="AM124" s="990"/>
      <c r="AN124" s="990"/>
      <c r="AO124" s="991"/>
      <c r="AP124" s="993" t="s">
        <v>401</v>
      </c>
      <c r="AQ124" s="994"/>
      <c r="AR124" s="994"/>
      <c r="AS124" s="994"/>
      <c r="AT124" s="995"/>
      <c r="AU124" s="1092" t="s">
        <v>465</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9.4</v>
      </c>
      <c r="BR124" s="1059"/>
      <c r="BS124" s="1059"/>
      <c r="BT124" s="1059"/>
      <c r="BU124" s="1059"/>
      <c r="BV124" s="1059">
        <v>16.399999999999999</v>
      </c>
      <c r="BW124" s="1059"/>
      <c r="BX124" s="1059"/>
      <c r="BY124" s="1059"/>
      <c r="BZ124" s="1059"/>
      <c r="CA124" s="1059">
        <v>18.8</v>
      </c>
      <c r="CB124" s="1059"/>
      <c r="CC124" s="1059"/>
      <c r="CD124" s="1059"/>
      <c r="CE124" s="1059"/>
      <c r="CF124" s="1060"/>
      <c r="CG124" s="1061"/>
      <c r="CH124" s="1061"/>
      <c r="CI124" s="1061"/>
      <c r="CJ124" s="1062"/>
      <c r="CK124" s="1044"/>
      <c r="CL124" s="1044"/>
      <c r="CM124" s="1044"/>
      <c r="CN124" s="1044"/>
      <c r="CO124" s="1045"/>
      <c r="CP124" s="1051" t="s">
        <v>466</v>
      </c>
      <c r="CQ124" s="1052"/>
      <c r="CR124" s="1052"/>
      <c r="CS124" s="1052"/>
      <c r="CT124" s="1052"/>
      <c r="CU124" s="1052"/>
      <c r="CV124" s="1052"/>
      <c r="CW124" s="1052"/>
      <c r="CX124" s="1052"/>
      <c r="CY124" s="1052"/>
      <c r="CZ124" s="1052"/>
      <c r="DA124" s="1052"/>
      <c r="DB124" s="1052"/>
      <c r="DC124" s="1052"/>
      <c r="DD124" s="1052"/>
      <c r="DE124" s="1052"/>
      <c r="DF124" s="1053"/>
      <c r="DG124" s="1036" t="s">
        <v>401</v>
      </c>
      <c r="DH124" s="1015"/>
      <c r="DI124" s="1015"/>
      <c r="DJ124" s="1015"/>
      <c r="DK124" s="1016"/>
      <c r="DL124" s="1014" t="s">
        <v>401</v>
      </c>
      <c r="DM124" s="1015"/>
      <c r="DN124" s="1015"/>
      <c r="DO124" s="1015"/>
      <c r="DP124" s="1016"/>
      <c r="DQ124" s="1014" t="s">
        <v>401</v>
      </c>
      <c r="DR124" s="1015"/>
      <c r="DS124" s="1015"/>
      <c r="DT124" s="1015"/>
      <c r="DU124" s="1016"/>
      <c r="DV124" s="1017" t="s">
        <v>401</v>
      </c>
      <c r="DW124" s="1018"/>
      <c r="DX124" s="1018"/>
      <c r="DY124" s="1018"/>
      <c r="DZ124" s="1019"/>
    </row>
    <row r="125" spans="1:130" s="226" customFormat="1" ht="26.25" customHeight="1" x14ac:dyDescent="0.15">
      <c r="A125" s="1090"/>
      <c r="B125" s="977"/>
      <c r="C125" s="947" t="s">
        <v>452</v>
      </c>
      <c r="D125" s="948"/>
      <c r="E125" s="948"/>
      <c r="F125" s="948"/>
      <c r="G125" s="948"/>
      <c r="H125" s="948"/>
      <c r="I125" s="948"/>
      <c r="J125" s="948"/>
      <c r="K125" s="948"/>
      <c r="L125" s="948"/>
      <c r="M125" s="948"/>
      <c r="N125" s="948"/>
      <c r="O125" s="948"/>
      <c r="P125" s="948"/>
      <c r="Q125" s="948"/>
      <c r="R125" s="948"/>
      <c r="S125" s="948"/>
      <c r="T125" s="948"/>
      <c r="U125" s="948"/>
      <c r="V125" s="948"/>
      <c r="W125" s="948"/>
      <c r="X125" s="948"/>
      <c r="Y125" s="948"/>
      <c r="Z125" s="949"/>
      <c r="AA125" s="989" t="s">
        <v>401</v>
      </c>
      <c r="AB125" s="990"/>
      <c r="AC125" s="990"/>
      <c r="AD125" s="990"/>
      <c r="AE125" s="991"/>
      <c r="AF125" s="992" t="s">
        <v>401</v>
      </c>
      <c r="AG125" s="990"/>
      <c r="AH125" s="990"/>
      <c r="AI125" s="990"/>
      <c r="AJ125" s="991"/>
      <c r="AK125" s="992" t="s">
        <v>401</v>
      </c>
      <c r="AL125" s="990"/>
      <c r="AM125" s="990"/>
      <c r="AN125" s="990"/>
      <c r="AO125" s="991"/>
      <c r="AP125" s="993" t="s">
        <v>401</v>
      </c>
      <c r="AQ125" s="994"/>
      <c r="AR125" s="994"/>
      <c r="AS125" s="994"/>
      <c r="AT125" s="99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4" t="s">
        <v>467</v>
      </c>
      <c r="CL125" s="1039"/>
      <c r="CM125" s="1039"/>
      <c r="CN125" s="1039"/>
      <c r="CO125" s="1040"/>
      <c r="CP125" s="971" t="s">
        <v>468</v>
      </c>
      <c r="CQ125" s="920"/>
      <c r="CR125" s="920"/>
      <c r="CS125" s="920"/>
      <c r="CT125" s="920"/>
      <c r="CU125" s="920"/>
      <c r="CV125" s="920"/>
      <c r="CW125" s="920"/>
      <c r="CX125" s="920"/>
      <c r="CY125" s="920"/>
      <c r="CZ125" s="920"/>
      <c r="DA125" s="920"/>
      <c r="DB125" s="920"/>
      <c r="DC125" s="920"/>
      <c r="DD125" s="920"/>
      <c r="DE125" s="920"/>
      <c r="DF125" s="921"/>
      <c r="DG125" s="957" t="s">
        <v>401</v>
      </c>
      <c r="DH125" s="958"/>
      <c r="DI125" s="958"/>
      <c r="DJ125" s="958"/>
      <c r="DK125" s="958"/>
      <c r="DL125" s="958" t="s">
        <v>401</v>
      </c>
      <c r="DM125" s="958"/>
      <c r="DN125" s="958"/>
      <c r="DO125" s="958"/>
      <c r="DP125" s="958"/>
      <c r="DQ125" s="958" t="s">
        <v>401</v>
      </c>
      <c r="DR125" s="958"/>
      <c r="DS125" s="958"/>
      <c r="DT125" s="958"/>
      <c r="DU125" s="958"/>
      <c r="DV125" s="959" t="s">
        <v>401</v>
      </c>
      <c r="DW125" s="959"/>
      <c r="DX125" s="959"/>
      <c r="DY125" s="959"/>
      <c r="DZ125" s="960"/>
    </row>
    <row r="126" spans="1:130" s="226" customFormat="1" ht="26.25" customHeight="1" thickBot="1" x14ac:dyDescent="0.2">
      <c r="A126" s="1090"/>
      <c r="B126" s="977"/>
      <c r="C126" s="947" t="s">
        <v>454</v>
      </c>
      <c r="D126" s="948"/>
      <c r="E126" s="948"/>
      <c r="F126" s="948"/>
      <c r="G126" s="948"/>
      <c r="H126" s="948"/>
      <c r="I126" s="948"/>
      <c r="J126" s="948"/>
      <c r="K126" s="948"/>
      <c r="L126" s="948"/>
      <c r="M126" s="948"/>
      <c r="N126" s="948"/>
      <c r="O126" s="948"/>
      <c r="P126" s="948"/>
      <c r="Q126" s="948"/>
      <c r="R126" s="948"/>
      <c r="S126" s="948"/>
      <c r="T126" s="948"/>
      <c r="U126" s="948"/>
      <c r="V126" s="948"/>
      <c r="W126" s="948"/>
      <c r="X126" s="948"/>
      <c r="Y126" s="948"/>
      <c r="Z126" s="949"/>
      <c r="AA126" s="989">
        <v>398</v>
      </c>
      <c r="AB126" s="990"/>
      <c r="AC126" s="990"/>
      <c r="AD126" s="990"/>
      <c r="AE126" s="991"/>
      <c r="AF126" s="992">
        <v>428</v>
      </c>
      <c r="AG126" s="990"/>
      <c r="AH126" s="990"/>
      <c r="AI126" s="990"/>
      <c r="AJ126" s="991"/>
      <c r="AK126" s="992">
        <v>248</v>
      </c>
      <c r="AL126" s="990"/>
      <c r="AM126" s="990"/>
      <c r="AN126" s="990"/>
      <c r="AO126" s="991"/>
      <c r="AP126" s="993">
        <v>0</v>
      </c>
      <c r="AQ126" s="994"/>
      <c r="AR126" s="994"/>
      <c r="AS126" s="994"/>
      <c r="AT126" s="99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5"/>
      <c r="CL126" s="1042"/>
      <c r="CM126" s="1042"/>
      <c r="CN126" s="1042"/>
      <c r="CO126" s="1043"/>
      <c r="CP126" s="980" t="s">
        <v>469</v>
      </c>
      <c r="CQ126" s="981"/>
      <c r="CR126" s="981"/>
      <c r="CS126" s="981"/>
      <c r="CT126" s="981"/>
      <c r="CU126" s="981"/>
      <c r="CV126" s="981"/>
      <c r="CW126" s="981"/>
      <c r="CX126" s="981"/>
      <c r="CY126" s="981"/>
      <c r="CZ126" s="981"/>
      <c r="DA126" s="981"/>
      <c r="DB126" s="981"/>
      <c r="DC126" s="981"/>
      <c r="DD126" s="981"/>
      <c r="DE126" s="981"/>
      <c r="DF126" s="982"/>
      <c r="DG126" s="950" t="s">
        <v>401</v>
      </c>
      <c r="DH126" s="951"/>
      <c r="DI126" s="951"/>
      <c r="DJ126" s="951"/>
      <c r="DK126" s="951"/>
      <c r="DL126" s="951" t="s">
        <v>401</v>
      </c>
      <c r="DM126" s="951"/>
      <c r="DN126" s="951"/>
      <c r="DO126" s="951"/>
      <c r="DP126" s="951"/>
      <c r="DQ126" s="951" t="s">
        <v>401</v>
      </c>
      <c r="DR126" s="951"/>
      <c r="DS126" s="951"/>
      <c r="DT126" s="951"/>
      <c r="DU126" s="951"/>
      <c r="DV126" s="952" t="s">
        <v>401</v>
      </c>
      <c r="DW126" s="952"/>
      <c r="DX126" s="952"/>
      <c r="DY126" s="952"/>
      <c r="DZ126" s="953"/>
    </row>
    <row r="127" spans="1:130" s="226" customFormat="1" ht="26.25" customHeight="1" x14ac:dyDescent="0.15">
      <c r="A127" s="1091"/>
      <c r="B127" s="979"/>
      <c r="C127" s="1033" t="s">
        <v>470</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689</v>
      </c>
      <c r="AB127" s="990"/>
      <c r="AC127" s="990"/>
      <c r="AD127" s="990"/>
      <c r="AE127" s="991"/>
      <c r="AF127" s="992">
        <v>471</v>
      </c>
      <c r="AG127" s="990"/>
      <c r="AH127" s="990"/>
      <c r="AI127" s="990"/>
      <c r="AJ127" s="991"/>
      <c r="AK127" s="992">
        <v>273</v>
      </c>
      <c r="AL127" s="990"/>
      <c r="AM127" s="990"/>
      <c r="AN127" s="990"/>
      <c r="AO127" s="991"/>
      <c r="AP127" s="993">
        <v>0</v>
      </c>
      <c r="AQ127" s="994"/>
      <c r="AR127" s="994"/>
      <c r="AS127" s="994"/>
      <c r="AT127" s="995"/>
      <c r="AU127" s="262"/>
      <c r="AV127" s="262"/>
      <c r="AW127" s="262"/>
      <c r="AX127" s="1063" t="s">
        <v>471</v>
      </c>
      <c r="AY127" s="1064"/>
      <c r="AZ127" s="1064"/>
      <c r="BA127" s="1064"/>
      <c r="BB127" s="1064"/>
      <c r="BC127" s="1064"/>
      <c r="BD127" s="1064"/>
      <c r="BE127" s="1065"/>
      <c r="BF127" s="1066" t="s">
        <v>472</v>
      </c>
      <c r="BG127" s="1064"/>
      <c r="BH127" s="1064"/>
      <c r="BI127" s="1064"/>
      <c r="BJ127" s="1064"/>
      <c r="BK127" s="1064"/>
      <c r="BL127" s="1065"/>
      <c r="BM127" s="1066" t="s">
        <v>473</v>
      </c>
      <c r="BN127" s="1064"/>
      <c r="BO127" s="1064"/>
      <c r="BP127" s="1064"/>
      <c r="BQ127" s="1064"/>
      <c r="BR127" s="1064"/>
      <c r="BS127" s="1065"/>
      <c r="BT127" s="1066" t="s">
        <v>474</v>
      </c>
      <c r="BU127" s="1064"/>
      <c r="BV127" s="1064"/>
      <c r="BW127" s="1064"/>
      <c r="BX127" s="1064"/>
      <c r="BY127" s="1064"/>
      <c r="BZ127" s="1088"/>
      <c r="CA127" s="262"/>
      <c r="CB127" s="262"/>
      <c r="CC127" s="262"/>
      <c r="CD127" s="263"/>
      <c r="CE127" s="263"/>
      <c r="CF127" s="263"/>
      <c r="CG127" s="260"/>
      <c r="CH127" s="260"/>
      <c r="CI127" s="260"/>
      <c r="CJ127" s="261"/>
      <c r="CK127" s="1055"/>
      <c r="CL127" s="1042"/>
      <c r="CM127" s="1042"/>
      <c r="CN127" s="1042"/>
      <c r="CO127" s="1043"/>
      <c r="CP127" s="980" t="s">
        <v>475</v>
      </c>
      <c r="CQ127" s="981"/>
      <c r="CR127" s="981"/>
      <c r="CS127" s="981"/>
      <c r="CT127" s="981"/>
      <c r="CU127" s="981"/>
      <c r="CV127" s="981"/>
      <c r="CW127" s="981"/>
      <c r="CX127" s="981"/>
      <c r="CY127" s="981"/>
      <c r="CZ127" s="981"/>
      <c r="DA127" s="981"/>
      <c r="DB127" s="981"/>
      <c r="DC127" s="981"/>
      <c r="DD127" s="981"/>
      <c r="DE127" s="981"/>
      <c r="DF127" s="982"/>
      <c r="DG127" s="950" t="s">
        <v>401</v>
      </c>
      <c r="DH127" s="951"/>
      <c r="DI127" s="951"/>
      <c r="DJ127" s="951"/>
      <c r="DK127" s="951"/>
      <c r="DL127" s="951" t="s">
        <v>401</v>
      </c>
      <c r="DM127" s="951"/>
      <c r="DN127" s="951"/>
      <c r="DO127" s="951"/>
      <c r="DP127" s="951"/>
      <c r="DQ127" s="951" t="s">
        <v>401</v>
      </c>
      <c r="DR127" s="951"/>
      <c r="DS127" s="951"/>
      <c r="DT127" s="951"/>
      <c r="DU127" s="951"/>
      <c r="DV127" s="952" t="s">
        <v>401</v>
      </c>
      <c r="DW127" s="952"/>
      <c r="DX127" s="952"/>
      <c r="DY127" s="952"/>
      <c r="DZ127" s="953"/>
    </row>
    <row r="128" spans="1:130" s="226" customFormat="1" ht="26.25" customHeight="1" thickBot="1" x14ac:dyDescent="0.2">
      <c r="A128" s="1074" t="s">
        <v>476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477</v>
      </c>
      <c r="X128" s="1076"/>
      <c r="Y128" s="1076"/>
      <c r="Z128" s="1077"/>
      <c r="AA128" s="1078">
        <v>74820</v>
      </c>
      <c r="AB128" s="1079"/>
      <c r="AC128" s="1079"/>
      <c r="AD128" s="1079"/>
      <c r="AE128" s="1080"/>
      <c r="AF128" s="1081">
        <v>67331</v>
      </c>
      <c r="AG128" s="1079"/>
      <c r="AH128" s="1079"/>
      <c r="AI128" s="1079"/>
      <c r="AJ128" s="1080"/>
      <c r="AK128" s="1081">
        <v>78405</v>
      </c>
      <c r="AL128" s="1079"/>
      <c r="AM128" s="1079"/>
      <c r="AN128" s="1079"/>
      <c r="AO128" s="1080"/>
      <c r="AP128" s="1082"/>
      <c r="AQ128" s="1083"/>
      <c r="AR128" s="1083"/>
      <c r="AS128" s="1083"/>
      <c r="AT128" s="1084"/>
      <c r="AU128" s="262"/>
      <c r="AV128" s="262"/>
      <c r="AW128" s="262"/>
      <c r="AX128" s="919" t="s">
        <v>478</v>
      </c>
      <c r="AY128" s="920"/>
      <c r="AZ128" s="920"/>
      <c r="BA128" s="920"/>
      <c r="BB128" s="920"/>
      <c r="BC128" s="920"/>
      <c r="BD128" s="920"/>
      <c r="BE128" s="921"/>
      <c r="BF128" s="1085" t="s">
        <v>401</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10"/>
      <c r="CA128" s="263"/>
      <c r="CB128" s="263"/>
      <c r="CC128" s="263"/>
      <c r="CD128" s="263"/>
      <c r="CE128" s="263"/>
      <c r="CF128" s="263"/>
      <c r="CG128" s="260"/>
      <c r="CH128" s="260"/>
      <c r="CI128" s="260"/>
      <c r="CJ128" s="261"/>
      <c r="CK128" s="1056"/>
      <c r="CL128" s="1057"/>
      <c r="CM128" s="1057"/>
      <c r="CN128" s="1057"/>
      <c r="CO128" s="1058"/>
      <c r="CP128" s="1067" t="s">
        <v>479</v>
      </c>
      <c r="CQ128" s="1068"/>
      <c r="CR128" s="1068"/>
      <c r="CS128" s="1068"/>
      <c r="CT128" s="1068"/>
      <c r="CU128" s="1068"/>
      <c r="CV128" s="1068"/>
      <c r="CW128" s="1068"/>
      <c r="CX128" s="1068"/>
      <c r="CY128" s="1068"/>
      <c r="CZ128" s="1068"/>
      <c r="DA128" s="1068"/>
      <c r="DB128" s="1068"/>
      <c r="DC128" s="1068"/>
      <c r="DD128" s="1068"/>
      <c r="DE128" s="1068"/>
      <c r="DF128" s="1069"/>
      <c r="DG128" s="1070" t="s">
        <v>124</v>
      </c>
      <c r="DH128" s="1071"/>
      <c r="DI128" s="1071"/>
      <c r="DJ128" s="1071"/>
      <c r="DK128" s="1071"/>
      <c r="DL128" s="1071" t="s">
        <v>401</v>
      </c>
      <c r="DM128" s="1071"/>
      <c r="DN128" s="1071"/>
      <c r="DO128" s="1071"/>
      <c r="DP128" s="1071"/>
      <c r="DQ128" s="1071" t="s">
        <v>124</v>
      </c>
      <c r="DR128" s="1071"/>
      <c r="DS128" s="1071"/>
      <c r="DT128" s="1071"/>
      <c r="DU128" s="1071"/>
      <c r="DV128" s="1072" t="s">
        <v>124</v>
      </c>
      <c r="DW128" s="1072"/>
      <c r="DX128" s="1072"/>
      <c r="DY128" s="1072"/>
      <c r="DZ128" s="1073"/>
    </row>
    <row r="129" spans="1:131" s="226" customFormat="1" ht="26.25" customHeight="1" x14ac:dyDescent="0.15">
      <c r="A129" s="961" t="s">
        <v>101</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104" t="s">
        <v>480</v>
      </c>
      <c r="X129" s="1105"/>
      <c r="Y129" s="1105"/>
      <c r="Z129" s="1106"/>
      <c r="AA129" s="989">
        <v>3114773</v>
      </c>
      <c r="AB129" s="990"/>
      <c r="AC129" s="990"/>
      <c r="AD129" s="990"/>
      <c r="AE129" s="991"/>
      <c r="AF129" s="992">
        <v>3114826</v>
      </c>
      <c r="AG129" s="990"/>
      <c r="AH129" s="990"/>
      <c r="AI129" s="990"/>
      <c r="AJ129" s="991"/>
      <c r="AK129" s="992">
        <v>3111322</v>
      </c>
      <c r="AL129" s="990"/>
      <c r="AM129" s="990"/>
      <c r="AN129" s="990"/>
      <c r="AO129" s="991"/>
      <c r="AP129" s="1107"/>
      <c r="AQ129" s="1108"/>
      <c r="AR129" s="1108"/>
      <c r="AS129" s="1108"/>
      <c r="AT129" s="1109"/>
      <c r="AU129" s="264"/>
      <c r="AV129" s="264"/>
      <c r="AW129" s="264"/>
      <c r="AX129" s="1098" t="s">
        <v>481</v>
      </c>
      <c r="AY129" s="981"/>
      <c r="AZ129" s="981"/>
      <c r="BA129" s="981"/>
      <c r="BB129" s="981"/>
      <c r="BC129" s="981"/>
      <c r="BD129" s="981"/>
      <c r="BE129" s="982"/>
      <c r="BF129" s="1099" t="s">
        <v>482</v>
      </c>
      <c r="BG129" s="1100"/>
      <c r="BH129" s="1100"/>
      <c r="BI129" s="1100"/>
      <c r="BJ129" s="1100"/>
      <c r="BK129" s="1100"/>
      <c r="BL129" s="1101"/>
      <c r="BM129" s="1099">
        <v>20</v>
      </c>
      <c r="BN129" s="1100"/>
      <c r="BO129" s="1100"/>
      <c r="BP129" s="1100"/>
      <c r="BQ129" s="1100"/>
      <c r="BR129" s="1100"/>
      <c r="BS129" s="1101"/>
      <c r="BT129" s="1099">
        <v>30</v>
      </c>
      <c r="BU129" s="1102"/>
      <c r="BV129" s="1102"/>
      <c r="BW129" s="1102"/>
      <c r="BX129" s="1102"/>
      <c r="BY129" s="1102"/>
      <c r="BZ129" s="110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1" t="s">
        <v>483</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104" t="s">
        <v>484</v>
      </c>
      <c r="X130" s="1105"/>
      <c r="Y130" s="1105"/>
      <c r="Z130" s="1106"/>
      <c r="AA130" s="989">
        <v>451162</v>
      </c>
      <c r="AB130" s="990"/>
      <c r="AC130" s="990"/>
      <c r="AD130" s="990"/>
      <c r="AE130" s="991"/>
      <c r="AF130" s="992">
        <v>458503</v>
      </c>
      <c r="AG130" s="990"/>
      <c r="AH130" s="990"/>
      <c r="AI130" s="990"/>
      <c r="AJ130" s="991"/>
      <c r="AK130" s="992">
        <v>480566</v>
      </c>
      <c r="AL130" s="990"/>
      <c r="AM130" s="990"/>
      <c r="AN130" s="990"/>
      <c r="AO130" s="991"/>
      <c r="AP130" s="1107"/>
      <c r="AQ130" s="1108"/>
      <c r="AR130" s="1108"/>
      <c r="AS130" s="1108"/>
      <c r="AT130" s="1109"/>
      <c r="AU130" s="264"/>
      <c r="AV130" s="264"/>
      <c r="AW130" s="264"/>
      <c r="AX130" s="1098" t="s">
        <v>485</v>
      </c>
      <c r="AY130" s="981"/>
      <c r="AZ130" s="981"/>
      <c r="BA130" s="981"/>
      <c r="BB130" s="981"/>
      <c r="BC130" s="981"/>
      <c r="BD130" s="981"/>
      <c r="BE130" s="982"/>
      <c r="BF130" s="1135">
        <v>6.5</v>
      </c>
      <c r="BG130" s="1136"/>
      <c r="BH130" s="1136"/>
      <c r="BI130" s="1136"/>
      <c r="BJ130" s="1136"/>
      <c r="BK130" s="1136"/>
      <c r="BL130" s="1137"/>
      <c r="BM130" s="1135">
        <v>25</v>
      </c>
      <c r="BN130" s="1136"/>
      <c r="BO130" s="1136"/>
      <c r="BP130" s="1136"/>
      <c r="BQ130" s="1136"/>
      <c r="BR130" s="1136"/>
      <c r="BS130" s="1137"/>
      <c r="BT130" s="1135">
        <v>35</v>
      </c>
      <c r="BU130" s="1138"/>
      <c r="BV130" s="1138"/>
      <c r="BW130" s="1138"/>
      <c r="BX130" s="1138"/>
      <c r="BY130" s="1138"/>
      <c r="BZ130" s="113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0"/>
      <c r="B131" s="1141"/>
      <c r="C131" s="1141"/>
      <c r="D131" s="1141"/>
      <c r="E131" s="1141"/>
      <c r="F131" s="1141"/>
      <c r="G131" s="1141"/>
      <c r="H131" s="1141"/>
      <c r="I131" s="1141"/>
      <c r="J131" s="1141"/>
      <c r="K131" s="1141"/>
      <c r="L131" s="1141"/>
      <c r="M131" s="1141"/>
      <c r="N131" s="1141"/>
      <c r="O131" s="1141"/>
      <c r="P131" s="1141"/>
      <c r="Q131" s="1141"/>
      <c r="R131" s="1141"/>
      <c r="S131" s="1141"/>
      <c r="T131" s="1141"/>
      <c r="U131" s="1141"/>
      <c r="V131" s="1141"/>
      <c r="W131" s="1142" t="s">
        <v>486</v>
      </c>
      <c r="X131" s="1143"/>
      <c r="Y131" s="1143"/>
      <c r="Z131" s="1144"/>
      <c r="AA131" s="1036">
        <v>2663611</v>
      </c>
      <c r="AB131" s="1015"/>
      <c r="AC131" s="1015"/>
      <c r="AD131" s="1015"/>
      <c r="AE131" s="1016"/>
      <c r="AF131" s="1014">
        <v>2656323</v>
      </c>
      <c r="AG131" s="1015"/>
      <c r="AH131" s="1015"/>
      <c r="AI131" s="1015"/>
      <c r="AJ131" s="1016"/>
      <c r="AK131" s="1014">
        <v>2630756</v>
      </c>
      <c r="AL131" s="1015"/>
      <c r="AM131" s="1015"/>
      <c r="AN131" s="1015"/>
      <c r="AO131" s="1016"/>
      <c r="AP131" s="1145"/>
      <c r="AQ131" s="1146"/>
      <c r="AR131" s="1146"/>
      <c r="AS131" s="1146"/>
      <c r="AT131" s="1147"/>
      <c r="AU131" s="264"/>
      <c r="AV131" s="264"/>
      <c r="AW131" s="264"/>
      <c r="AX131" s="1117" t="s">
        <v>487</v>
      </c>
      <c r="AY131" s="1068"/>
      <c r="AZ131" s="1068"/>
      <c r="BA131" s="1068"/>
      <c r="BB131" s="1068"/>
      <c r="BC131" s="1068"/>
      <c r="BD131" s="1068"/>
      <c r="BE131" s="1069"/>
      <c r="BF131" s="1118">
        <v>18.8</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4" t="s">
        <v>488</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489</v>
      </c>
      <c r="W132" s="1128"/>
      <c r="X132" s="1128"/>
      <c r="Y132" s="1128"/>
      <c r="Z132" s="1129"/>
      <c r="AA132" s="1130">
        <v>7.0810136029999997</v>
      </c>
      <c r="AB132" s="1131"/>
      <c r="AC132" s="1131"/>
      <c r="AD132" s="1131"/>
      <c r="AE132" s="1132"/>
      <c r="AF132" s="1133">
        <v>6.8376097329999999</v>
      </c>
      <c r="AG132" s="1131"/>
      <c r="AH132" s="1131"/>
      <c r="AI132" s="1131"/>
      <c r="AJ132" s="1132"/>
      <c r="AK132" s="1133">
        <v>5.7591158250000003</v>
      </c>
      <c r="AL132" s="1131"/>
      <c r="AM132" s="1131"/>
      <c r="AN132" s="1131"/>
      <c r="AO132" s="1132"/>
      <c r="AP132" s="1030"/>
      <c r="AQ132" s="1031"/>
      <c r="AR132" s="1031"/>
      <c r="AS132" s="1031"/>
      <c r="AT132" s="113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490</v>
      </c>
      <c r="W133" s="1111"/>
      <c r="X133" s="1111"/>
      <c r="Y133" s="1111"/>
      <c r="Z133" s="1112"/>
      <c r="AA133" s="1113">
        <v>8.4</v>
      </c>
      <c r="AB133" s="1114"/>
      <c r="AC133" s="1114"/>
      <c r="AD133" s="1114"/>
      <c r="AE133" s="1115"/>
      <c r="AF133" s="1113">
        <v>7.1</v>
      </c>
      <c r="AG133" s="1114"/>
      <c r="AH133" s="1114"/>
      <c r="AI133" s="1114"/>
      <c r="AJ133" s="1115"/>
      <c r="AK133" s="1113">
        <v>6.5</v>
      </c>
      <c r="AL133" s="1114"/>
      <c r="AM133" s="1114"/>
      <c r="AN133" s="1114"/>
      <c r="AO133" s="1115"/>
      <c r="AP133" s="1060"/>
      <c r="AQ133" s="1061"/>
      <c r="AR133" s="1061"/>
      <c r="AS133" s="1061"/>
      <c r="AT133" s="111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N5ERsZc8jaiz1agLjgB2OSQJQddVc5sIKzeDlrIDfc4bYxOU2iype8JHCFNac53RO0eBlULfTyP1on3RwNIXg==" saltValue="dghDKliBkm3pQlmaQeo2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K1"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L+8l+ZZ9O6yTHbL7Me6FNgPHin73IZUI/up/oKkwxXk8r49xX/Q38mqHmXO+18WdlWtM1HFTHFCd+ZIWjVP2g==" saltValue="nBfHnzwn4SvpybTh7hv6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7"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WjAcsyglFlxkQ8Mvjh0HOk95zuSr3OkkerdsLHe876zFvIeDU6qDv8iDzVhmmjOUgH2Bs4meFH9F00jyQeOKA==" saltValue="bz9hsLjoRvGI66w3iPaM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1"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1"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2"/>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3" t="s">
        <v>499</v>
      </c>
      <c r="AL9" s="1154"/>
      <c r="AM9" s="1154"/>
      <c r="AN9" s="1155"/>
      <c r="AO9" s="292">
        <v>733320</v>
      </c>
      <c r="AP9" s="292">
        <v>104700</v>
      </c>
      <c r="AQ9" s="293">
        <v>135358</v>
      </c>
      <c r="AR9" s="294">
        <v>-22.6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3" t="s">
        <v>500</v>
      </c>
      <c r="AL10" s="1154"/>
      <c r="AM10" s="1154"/>
      <c r="AN10" s="1155"/>
      <c r="AO10" s="295">
        <v>194721</v>
      </c>
      <c r="AP10" s="295">
        <v>27801</v>
      </c>
      <c r="AQ10" s="296">
        <v>16285</v>
      </c>
      <c r="AR10" s="297">
        <v>70.7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3" t="s">
        <v>501</v>
      </c>
      <c r="AL11" s="1154"/>
      <c r="AM11" s="1154"/>
      <c r="AN11" s="1155"/>
      <c r="AO11" s="295">
        <v>698</v>
      </c>
      <c r="AP11" s="295">
        <v>100</v>
      </c>
      <c r="AQ11" s="296">
        <v>23139</v>
      </c>
      <c r="AR11" s="297">
        <v>-99.6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3" t="s">
        <v>502</v>
      </c>
      <c r="AL12" s="1154"/>
      <c r="AM12" s="1154"/>
      <c r="AN12" s="1155"/>
      <c r="AO12" s="295" t="s">
        <v>503</v>
      </c>
      <c r="AP12" s="295" t="s">
        <v>503</v>
      </c>
      <c r="AQ12" s="296">
        <v>3507</v>
      </c>
      <c r="AR12" s="297" t="s">
        <v>503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3" t="s">
        <v>504</v>
      </c>
      <c r="AL13" s="1154"/>
      <c r="AM13" s="1154"/>
      <c r="AN13" s="1155"/>
      <c r="AO13" s="295" t="s">
        <v>503</v>
      </c>
      <c r="AP13" s="295" t="s">
        <v>503</v>
      </c>
      <c r="AQ13" s="296">
        <v>1</v>
      </c>
      <c r="AR13" s="297" t="s">
        <v>503</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3" t="s">
        <v>505</v>
      </c>
      <c r="AL14" s="1154"/>
      <c r="AM14" s="1154"/>
      <c r="AN14" s="1155"/>
      <c r="AO14" s="295">
        <v>32184</v>
      </c>
      <c r="AP14" s="295">
        <v>4595</v>
      </c>
      <c r="AQ14" s="296">
        <v>6299</v>
      </c>
      <c r="AR14" s="297">
        <v>-27.1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3" t="s">
        <v>506</v>
      </c>
      <c r="AL15" s="1154"/>
      <c r="AM15" s="1154"/>
      <c r="AN15" s="1155"/>
      <c r="AO15" s="295">
        <v>29380</v>
      </c>
      <c r="AP15" s="295">
        <v>4195</v>
      </c>
      <c r="AQ15" s="296">
        <v>3566</v>
      </c>
      <c r="AR15" s="297">
        <v>17.600000000000001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6" t="s">
        <v>507</v>
      </c>
      <c r="AL16" s="1157"/>
      <c r="AM16" s="1157"/>
      <c r="AN16" s="1158"/>
      <c r="AO16" s="295">
        <v>-64923</v>
      </c>
      <c r="AP16" s="295">
        <v>-9269</v>
      </c>
      <c r="AQ16" s="296">
        <v>-14081</v>
      </c>
      <c r="AR16" s="297">
        <v>-34.200000000000003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6" t="s">
        <v>182</v>
      </c>
      <c r="AL17" s="1157"/>
      <c r="AM17" s="1157"/>
      <c r="AN17" s="1158"/>
      <c r="AO17" s="295">
        <v>925380</v>
      </c>
      <c r="AP17" s="295">
        <v>132122</v>
      </c>
      <c r="AQ17" s="296">
        <v>174073</v>
      </c>
      <c r="AR17" s="297">
        <v>-24.1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8" t="s">
        <v>512</v>
      </c>
      <c r="AL21" s="1149"/>
      <c r="AM21" s="1149"/>
      <c r="AN21" s="1150"/>
      <c r="AO21" s="307">
        <v>13.14</v>
      </c>
      <c r="AP21" s="308">
        <v>15.56</v>
      </c>
      <c r="AQ21" s="309">
        <v>-2.42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8" t="s">
        <v>513</v>
      </c>
      <c r="AL22" s="1149"/>
      <c r="AM22" s="1149"/>
      <c r="AN22" s="1150"/>
      <c r="AO22" s="312">
        <v>96.9</v>
      </c>
      <c r="AP22" s="313">
        <v>96</v>
      </c>
      <c r="AQ22" s="314">
        <v>0.9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1"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2"/>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4" t="s">
        <v>518</v>
      </c>
      <c r="AL32" s="1165"/>
      <c r="AM32" s="1165"/>
      <c r="AN32" s="1166"/>
      <c r="AO32" s="322">
        <v>630120</v>
      </c>
      <c r="AP32" s="322">
        <v>89966</v>
      </c>
      <c r="AQ32" s="323">
        <v>106722</v>
      </c>
      <c r="AR32" s="324">
        <v>-15.7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4" t="s">
        <v>519</v>
      </c>
      <c r="AL33" s="1165"/>
      <c r="AM33" s="1165"/>
      <c r="AN33" s="1166"/>
      <c r="AO33" s="322" t="s">
        <v>503</v>
      </c>
      <c r="AP33" s="322" t="s">
        <v>503</v>
      </c>
      <c r="AQ33" s="323">
        <v>147</v>
      </c>
      <c r="AR33" s="324" t="s">
        <v>503</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4" t="s">
        <v>520</v>
      </c>
      <c r="AL34" s="1165"/>
      <c r="AM34" s="1165"/>
      <c r="AN34" s="1166"/>
      <c r="AO34" s="322" t="s">
        <v>503</v>
      </c>
      <c r="AP34" s="322" t="s">
        <v>503</v>
      </c>
      <c r="AQ34" s="323">
        <v>287</v>
      </c>
      <c r="AR34" s="324" t="s">
        <v>503</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4" t="s">
        <v>521</v>
      </c>
      <c r="AL35" s="1165"/>
      <c r="AM35" s="1165"/>
      <c r="AN35" s="1166"/>
      <c r="AO35" s="322">
        <v>79837</v>
      </c>
      <c r="AP35" s="322">
        <v>11399</v>
      </c>
      <c r="AQ35" s="323">
        <v>22428</v>
      </c>
      <c r="AR35" s="324">
        <v>-49.2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4" t="s">
        <v>522</v>
      </c>
      <c r="AL36" s="1165"/>
      <c r="AM36" s="1165"/>
      <c r="AN36" s="1166"/>
      <c r="AO36" s="322" t="s">
        <v>503</v>
      </c>
      <c r="AP36" s="322" t="s">
        <v>503</v>
      </c>
      <c r="AQ36" s="323">
        <v>4327</v>
      </c>
      <c r="AR36" s="324" t="s">
        <v>503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4" t="s">
        <v>523</v>
      </c>
      <c r="AL37" s="1165"/>
      <c r="AM37" s="1165"/>
      <c r="AN37" s="1166"/>
      <c r="AO37" s="322">
        <v>521</v>
      </c>
      <c r="AP37" s="322">
        <v>74</v>
      </c>
      <c r="AQ37" s="323">
        <v>1437</v>
      </c>
      <c r="AR37" s="324">
        <v>-94.9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7" t="s">
        <v>524</v>
      </c>
      <c r="AL38" s="1168"/>
      <c r="AM38" s="1168"/>
      <c r="AN38" s="1169"/>
      <c r="AO38" s="325">
        <v>1</v>
      </c>
      <c r="AP38" s="325">
        <v>0</v>
      </c>
      <c r="AQ38" s="326">
        <v>25</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7" t="s">
        <v>525</v>
      </c>
      <c r="AL39" s="1168"/>
      <c r="AM39" s="1168"/>
      <c r="AN39" s="1169"/>
      <c r="AO39" s="322">
        <v>-78405</v>
      </c>
      <c r="AP39" s="322">
        <v>-11194</v>
      </c>
      <c r="AQ39" s="323">
        <v>-4811</v>
      </c>
      <c r="AR39" s="324">
        <v>132.69999999999999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4" t="s">
        <v>526</v>
      </c>
      <c r="AL40" s="1165"/>
      <c r="AM40" s="1165"/>
      <c r="AN40" s="1166"/>
      <c r="AO40" s="322">
        <v>-480566</v>
      </c>
      <c r="AP40" s="322">
        <v>-68613</v>
      </c>
      <c r="AQ40" s="323">
        <v>-91754</v>
      </c>
      <c r="AR40" s="324">
        <v>-25.2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0" t="s">
        <v>293</v>
      </c>
      <c r="AL41" s="1171"/>
      <c r="AM41" s="1171"/>
      <c r="AN41" s="1172"/>
      <c r="AO41" s="322">
        <v>151508</v>
      </c>
      <c r="AP41" s="322">
        <v>21632</v>
      </c>
      <c r="AQ41" s="323">
        <v>38807</v>
      </c>
      <c r="AR41" s="324">
        <v>-44.3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9" t="s">
        <v>494</v>
      </c>
      <c r="AN49" s="1161" t="s">
        <v>530</v>
      </c>
      <c r="AO49" s="1162"/>
      <c r="AP49" s="1162"/>
      <c r="AQ49" s="1162"/>
      <c r="AR49" s="116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0"/>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746234</v>
      </c>
      <c r="AN51" s="344">
        <v>102224</v>
      </c>
      <c r="AO51" s="345">
        <v>26.2</v>
      </c>
      <c r="AP51" s="346">
        <v>174587</v>
      </c>
      <c r="AQ51" s="347">
        <v>19.100000000000001</v>
      </c>
      <c r="AR51" s="348">
        <v>7.1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348292</v>
      </c>
      <c r="AN52" s="352">
        <v>47711</v>
      </c>
      <c r="AO52" s="353">
        <v>39.799999999999997</v>
      </c>
      <c r="AP52" s="354">
        <v>79695</v>
      </c>
      <c r="AQ52" s="355">
        <v>17</v>
      </c>
      <c r="AR52" s="356">
        <v>22.8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1331623</v>
      </c>
      <c r="AN53" s="344">
        <v>183318</v>
      </c>
      <c r="AO53" s="345">
        <v>79.3</v>
      </c>
      <c r="AP53" s="346">
        <v>175675</v>
      </c>
      <c r="AQ53" s="347">
        <v>0.6</v>
      </c>
      <c r="AR53" s="348">
        <v>78.7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507190</v>
      </c>
      <c r="AN54" s="352">
        <v>69822</v>
      </c>
      <c r="AO54" s="353">
        <v>46.3</v>
      </c>
      <c r="AP54" s="354">
        <v>87698</v>
      </c>
      <c r="AQ54" s="355">
        <v>10</v>
      </c>
      <c r="AR54" s="356">
        <v>36.299999999999997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743910</v>
      </c>
      <c r="AN55" s="344">
        <v>103335</v>
      </c>
      <c r="AO55" s="345">
        <v>-43.6</v>
      </c>
      <c r="AP55" s="346">
        <v>162193</v>
      </c>
      <c r="AQ55" s="347">
        <v>-7.7</v>
      </c>
      <c r="AR55" s="348">
        <v>-35.9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269029</v>
      </c>
      <c r="AN56" s="352">
        <v>37370</v>
      </c>
      <c r="AO56" s="353">
        <v>-46.5</v>
      </c>
      <c r="AP56" s="354">
        <v>79985</v>
      </c>
      <c r="AQ56" s="355">
        <v>-8.8000000000000007</v>
      </c>
      <c r="AR56" s="356">
        <v>-37.700000000000003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1544187</v>
      </c>
      <c r="AN57" s="344">
        <v>216667</v>
      </c>
      <c r="AO57" s="345">
        <v>109.7</v>
      </c>
      <c r="AP57" s="346">
        <v>168868</v>
      </c>
      <c r="AQ57" s="347">
        <v>4.0999999999999996</v>
      </c>
      <c r="AR57" s="348">
        <v>105.6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441909</v>
      </c>
      <c r="AN58" s="352">
        <v>62005</v>
      </c>
      <c r="AO58" s="353">
        <v>65.900000000000006</v>
      </c>
      <c r="AP58" s="354">
        <v>79360</v>
      </c>
      <c r="AQ58" s="355">
        <v>-0.8</v>
      </c>
      <c r="AR58" s="356">
        <v>66.7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1069535</v>
      </c>
      <c r="AN59" s="344">
        <v>152703</v>
      </c>
      <c r="AO59" s="345">
        <v>-29.5</v>
      </c>
      <c r="AP59" s="346">
        <v>202870</v>
      </c>
      <c r="AQ59" s="347">
        <v>20.100000000000001</v>
      </c>
      <c r="AR59" s="348">
        <v>-49.6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217369</v>
      </c>
      <c r="AN60" s="352">
        <v>31035</v>
      </c>
      <c r="AO60" s="353">
        <v>-49.9</v>
      </c>
      <c r="AP60" s="354">
        <v>79735</v>
      </c>
      <c r="AQ60" s="355">
        <v>0.5</v>
      </c>
      <c r="AR60" s="356">
        <v>-50.4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1087098</v>
      </c>
      <c r="AN61" s="359">
        <v>151649</v>
      </c>
      <c r="AO61" s="360">
        <v>28.4</v>
      </c>
      <c r="AP61" s="361">
        <v>176839</v>
      </c>
      <c r="AQ61" s="362">
        <v>7.2</v>
      </c>
      <c r="AR61" s="348">
        <v>21.2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356758</v>
      </c>
      <c r="AN62" s="352">
        <v>49589</v>
      </c>
      <c r="AO62" s="353">
        <v>11.1</v>
      </c>
      <c r="AP62" s="354">
        <v>81295</v>
      </c>
      <c r="AQ62" s="355">
        <v>3.6</v>
      </c>
      <c r="AR62" s="356">
        <v>7.5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QEKh6vfbABX5uykh6XvZ2wHFXfNVD+hkutLK1K4k8x4X3kN063DuBwVlKZmVCZe7Dm5iyZX5CmClPr3cReLrQ==" saltValue="l5qPYsAIEtCkmye/R53h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9" zoomScale="70" zoomScaleNormal="70" zoomScaleSheetLayoutView="55" workbookViewId="0">
      <selection activeCell="BJ83" activeCellId="1" sqref="A1 BJ8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cs82LAuHJzN13xpXjQydRWlUBgharpbp+H66Rfz3JuSiun99cF2HUOjrt1P65BygHJnZXn2D50+ZWqIkyQG6Q==" saltValue="3pvJfwFf5YWPNBeSnq2B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66" zoomScale="70" zoomScaleNormal="70" zoomScaleSheetLayoutView="55" workbookViewId="0">
      <selection activeCell="BJ83" activeCellId="1" sqref="A1 BJ83"/>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vzNDWz56DqOMB1Od4Sv9FbI+MwdiEla2g4vYPc51u2oOZiGSZSfDQRDPU7sczTSnGkBT/3a5Zff0DMej94+Q==" saltValue="QQDZtQ6ZpfXGWgAFQqWN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C1"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73" t="s">
        <v>3</v>
      </c>
      <c r="D47" s="1173"/>
      <c r="E47" s="1174"/>
      <c r="F47" s="11">
        <v>28.4</v>
      </c>
      <c r="G47" s="12">
        <v>29.55</v>
      </c>
      <c r="H47" s="12">
        <v>29.24</v>
      </c>
      <c r="I47" s="12">
        <v>29.37</v>
      </c>
      <c r="J47" s="13">
        <v>26.49</v>
      </c>
    </row>
    <row r="48" spans="2:10" ht="57.75" customHeight="1" x14ac:dyDescent="0.15">
      <c r="B48" s="14"/>
      <c r="C48" s="1175" t="s">
        <v>4</v>
      </c>
      <c r="D48" s="1175"/>
      <c r="E48" s="1176"/>
      <c r="F48" s="15">
        <v>3.34</v>
      </c>
      <c r="G48" s="16">
        <v>3.51</v>
      </c>
      <c r="H48" s="16">
        <v>3.79</v>
      </c>
      <c r="I48" s="16">
        <v>3.94</v>
      </c>
      <c r="J48" s="17">
        <v>2.97</v>
      </c>
    </row>
    <row r="49" spans="2:10" ht="57.75" customHeight="1" thickBot="1" x14ac:dyDescent="0.2">
      <c r="B49" s="18"/>
      <c r="C49" s="1177" t="s">
        <v>5</v>
      </c>
      <c r="D49" s="1177"/>
      <c r="E49" s="1178"/>
      <c r="F49" s="19" t="s">
        <v>551</v>
      </c>
      <c r="G49" s="20">
        <v>0.08</v>
      </c>
      <c r="H49" s="20">
        <v>0.36</v>
      </c>
      <c r="I49" s="20">
        <v>0.28000000000000003</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SQY99F6wwpKmiupqdbCKnufkWW54X2TYDowD4gGlvegRP8eu5YgWP184aY3prHpxka5tZEpNuT5in5I2qZI+Q==" saltValue="mug2Uz/ssXmGWYhkrtHT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高田 寛之(takada hiroyuki)</cp:lastModifiedBy>
  <cp:lastPrinted>2019-03-06T01:11:29Z</cp:lastPrinted>
  <dcterms:created xsi:type="dcterms:W3CDTF">2019-02-14T01:04:00Z</dcterms:created>
  <dcterms:modified xsi:type="dcterms:W3CDTF">2019-10-28T07:19:46Z</dcterms:modified>
  <cp:category/>
</cp:coreProperties>
</file>