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ks15008\共有\neo（20170410から）\06財政状況\06財政状況資料集\Ｈ28\"/>
    </mc:Choice>
  </mc:AlternateContent>
  <bookViews>
    <workbookView xWindow="240" yWindow="60" windowWidth="14940" windowHeight="7875" tabRatio="93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AU63" i="11" l="1"/>
  <c r="AP6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<sst xmlns="http://schemas.openxmlformats.org/spreadsheetml/2006/main" count="1063" uniqueCount="554">
  <si>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</si>
  <si>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</si>
  <si>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</si>
  <si>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</si>
  <si>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</si>
  <si>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</si>
  <si>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</si>
  <si>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</si>
  <si>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</si>
  <si>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</si>
  <si>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</si>
  <si>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</si>
  <si>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</si>
  <si>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</si>
  <si>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</si>
  <si>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</si>
  <si>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</si>
  <si>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</si>
  <si>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</si>
  <si>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</si>
  <si>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</si>
  <si>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</si>
  <si>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</si>
  <si>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</si>
  <si>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</si>
  <si>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</si>
  <si>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</si>
  <si>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</si>
  <si>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</si>
  <si>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</si>
  <si>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</si>
  <si>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</si>
  <si>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</si>
  <si>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</si>
  <si>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</si>
  <si>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</si>
  <si>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</si>
  <si>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</si>
  <si>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</si>
  <si>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</si>
  <si>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</si>
  <si>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</si>
  <si>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</si>
  <si>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</si>
  <si>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</si>
  <si>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</si>
  <si>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</si>
  <si>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</si>
  <si>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</si>
  <si>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</si>
  <si>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</si>
  <si>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</si>
  <si>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</si>
  <si>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</si>
  <si>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</si>
  <si>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</si>
  <si>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</si>
  <si>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</si>
  <si>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</si>
  <si>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</si>
  <si>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</si>
  <si>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</si>
  <si>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</si>
  <si>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</si>
  <si>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</si>
  <si>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</si>
  <si>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</si>
  <si>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</si>
  <si>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</si>
  <si>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</si>
  <si>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</si>
  <si>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</si>
  <si>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</si>
  <si>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</si>
  <si>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</si>
  <si>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</si>
  <si>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</si>
  <si>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</si>
  <si>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</si>
  <si>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</si>
  <si>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</si>
  <si>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</si>
  <si>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</si>
  <si>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鷹栖町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</si>
  <si>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</si>
  <si>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</si>
  <si>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</si>
  <si>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</si>
  <si>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</si>
  <si>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</si>
  <si>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</si>
  <si>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</si>
  <si>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</si>
  <si>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</si>
  <si>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</si>
  <si>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</si>
  <si>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</si>
  <si>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</si>
  <si>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</si>
  <si>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</si>
  <si>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</si>
  <si>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</si>
  <si>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</si>
  <si>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</si>
  <si>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</si>
  <si>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</si>
  <si>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</si>
  <si>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</si>
  <si>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</si>
  <si>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</si>
  <si>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</si>
  <si>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</si>
  <si>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</si>
  <si>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</si>
  <si>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</si>
  <si>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</si>
  <si>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</si>
  <si>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</si>
  <si>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</si>
  <si>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</si>
  <si>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</si>
  <si>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</si>
  <si>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</si>
  <si>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</si>
  <si>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</si>
  <si>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</si>
  <si>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</si>
  <si>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</si>
  <si>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</si>
  <si>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</si>
  <si>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</si>
  <si>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</si>
  <si>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</si>
  <si>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</si>
  <si>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</si>
  <si>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</si>
  <si>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</si>
  <si>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</si>
  <si>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</si>
  <si>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</si>
  <si>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</si>
  <si>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</si>
  <si>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</si>
  <si>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</si>
  <si>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</si>
  <si>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</si>
  <si>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</si>
  <si>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</si>
  <si>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</si>
  <si>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</si>
  <si>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</si>
  <si>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</si>
  <si>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</si>
  <si>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</si>
  <si>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</si>
  <si>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</si>
  <si>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</si>
  <si>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</si>
  <si>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</si>
  <si>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</si>
  <si>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</si>
  <si>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</si>
  <si>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</si>
  <si>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</si>
  <si>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</si>
  <si>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</si>
  <si>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</si>
  <si>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</si>
  <si>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</si>
  <si>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</si>
  <si>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</si>
  <si>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</si>
  <si>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</si>
  <si>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</si>
  <si>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</si>
  <si>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</si>
  <si>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</si>
  <si>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</si>
  <si>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</si>
  <si>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</si>
  <si>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</si>
  <si>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</si>
  <si>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</si>
  <si>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</si>
  <si>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</si>
  <si>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</si>
  <si>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</si>
  <si>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</si>
  <si>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</si>
  <si>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</si>
  <si>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</si>
  <si>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</si>
  <si>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</si>
  <si>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</si>
  <si>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</si>
  <si>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</si>
  <si>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</si>
  <si>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</si>
  <si>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北海道鷹栖町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</si>
  <si>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</si>
  <si>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</si>
  <si>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</si>
  <si>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</si>
  <si>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</si>
  <si>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</si>
  <si>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</si>
  <si>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</si>
  <si>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</si>
  <si>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</si>
  <si>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</si>
  <si>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</si>
  <si>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</si>
  <si>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</si>
  <si>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</si>
  <si>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</si>
  <si>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</si>
  <si>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</si>
  <si>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</si>
  <si>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</si>
  <si>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</si>
  <si>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</si>
  <si>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</si>
  <si>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</si>
  <si>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</si>
  <si>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</si>
  <si>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</si>
  <si>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</si>
  <si>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</si>
  <si>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</si>
  <si>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</si>
  <si>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</si>
  <si>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</si>
  <si>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</si>
  <si>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</si>
  <si>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</si>
  <si>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</si>
  <si>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</si>
  <si>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</si>
  <si>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</si>
  <si>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</si>
  <si>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</si>
  <si>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</si>
  <si>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</si>
  <si>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</si>
  <si>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</si>
  <si>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</si>
  <si>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</si>
  <si>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</si>
  <si>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</si>
  <si>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</si>
  <si>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</si>
  <si>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</si>
  <si>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</si>
  <si>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</si>
  <si>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</si>
  <si>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</si>
  <si>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</si>
  <si>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</si>
  <si>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</si>
  <si>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</si>
  <si>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</si>
  <si>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</si>
  <si>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</si>
  <si>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</si>
  <si>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</si>
  <si>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</si>
  <si>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</si>
  <si>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</si>
  <si>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</si>
  <si>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</si>
  <si>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</si>
  <si>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</si>
  <si>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</si>
  <si>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</si>
  <si>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</si>
  <si>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</si>
  <si>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</si>
  <si>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</si>
  <si>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</si>
  <si>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</si>
  <si>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</si>
  <si>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</si>
  <si>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</si>
  <si>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</si>
  <si>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</si>
  <si>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</si>
  <si>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</si>
  <si>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</si>
  <si>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</si>
  <si>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</si>
  <si>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</si>
  <si>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</si>
  <si>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</si>
  <si>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</si>
  <si>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</si>
  <si>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</si>
  <si>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</si>
  <si>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</si>
  <si>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</si>
  <si>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</si>
  <si>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</si>
  <si>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</si>
  <si>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</si>
  <si>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</si>
  <si>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</si>
  <si>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</si>
  <si>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</si>
  <si>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</si>
  <si>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</si>
  <si>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</si>
  <si>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</si>
  <si>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</si>
  <si>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</si>
  <si>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</si>
  <si>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</si>
  <si>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</si>
  <si>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</si>
  <si>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</si>
  <si>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</si>
  <si>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</si>
  <si>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</si>
  <si>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</si>
  <si>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</si>
  <si>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</si>
  <si>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</si>
  <si>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</si>
  <si>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</si>
  <si>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</si>
  <si>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</si>
  <si>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</si>
  <si>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</si>
  <si>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</si>
  <si>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</si>
  <si>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</si>
  <si>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</si>
  <si>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</si>
  <si>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</si>
  <si>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</si>
  <si>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</si>
  <si>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</si>
  <si>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</si>
  <si>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</si>
  <si>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</si>
  <si>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</si>
  <si>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</si>
  <si>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</si>
  <si>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</si>
  <si>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</si>
  <si>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北海道鷹栖町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</si>
  <si>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</si>
  <si>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</si>
  <si>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</si>
  <si>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</si>
  <si>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</si>
  <si>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</si>
  <si>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</si>
  <si>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</si>
  <si>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</si>
  <si>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</si>
  <si>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</si>
  <si>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</si>
  <si>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</si>
  <si>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</si>
  <si>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</si>
  <si>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</si>
  <si>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</si>
  <si>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</si>
  <si>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</si>
  <si>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</si>
  <si>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上川町村等公平委員会特別会計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</si>
  <si>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</si>
  <si>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</si>
  <si>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</si>
  <si>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</si>
  <si>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</si>
  <si>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</si>
  <si>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</si>
  <si>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</si>
  <si>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</si>
  <si>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</si>
  <si>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</si>
  <si>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</si>
  <si>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</si>
  <si>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</si>
  <si>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</si>
  <si>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</si>
  <si>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</si>
  <si>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</si>
  <si>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</si>
  <si>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</si>
  <si>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</si>
  <si>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</si>
  <si>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</si>
  <si>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</si>
  <si>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</si>
  <si>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</si>
  <si>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</si>
  <si>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</si>
  <si>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</si>
  <si>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</si>
  <si>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</si>
  <si>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</si>
  <si>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</si>
  <si>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</si>
  <si>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</si>
  <si>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</si>
  <si>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</si>
  <si>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</si>
  <si>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</si>
  <si>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</si>
  <si>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</si>
  <si>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</si>
  <si>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</si>
  <si>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</si>
  <si>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</si>
  <si>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</si>
  <si>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</si>
  <si>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</si>
  <si>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</si>
  <si>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</si>
  <si>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</si>
  <si>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</si>
  <si>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</si>
  <si>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</si>
  <si>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</si>
  <si>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</si>
  <si>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</si>
  <si>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</si>
  <si>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</si>
  <si>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</si>
  <si>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</si>
  <si>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</si>
  <si>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</si>
  <si>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</si>
  <si>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</si>
  <si>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</si>
  <si>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</si>
  <si>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</si>
  <si>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</si>
  <si>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</si>
  <si>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</si>
  <si>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</si>
  <si>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</si>
  <si>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</si>
  <si>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</si>
  <si>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</si>
  <si>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</si>
  <si>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</si>
  <si>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</si>
  <si>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</si>
  <si>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</si>
  <si>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</si>
  <si>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</si>
  <si>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</si>
  <si>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</si>
  <si>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</si>
  <si>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</si>
  <si>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</si>
  <si>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</si>
  <si>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</si>
  <si>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</si>
  <si>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</si>
  <si>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</si>
  <si>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</si>
  <si>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</si>
  <si>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</si>
  <si>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</si>
  <si>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</si>
  <si>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</si>
  <si>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</si>
  <si>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</si>
  <si>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</si>
  <si>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</si>
  <si>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</si>
  <si>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</si>
  <si>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</si>
  <si>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</si>
  <si>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</si>
  <si>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</si>
  <si>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</si>
  <si>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</si>
  <si>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</si>
  <si>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</si>
  <si>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</si>
  <si>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</si>
  <si>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</si>
  <si>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</si>
  <si>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</si>
  <si>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</si>
  <si>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</si>
  <si>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</si>
  <si>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</si>
  <si>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</si>
  <si>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</si>
  <si>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</si>
  <si>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</si>
  <si>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</si>
  <si>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</si>
  <si>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</si>
  <si>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</si>
  <si>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</si>
  <si>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</si>
  <si>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</si>
  <si>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</si>
  <si>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</si>
  <si>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</si>
  <si>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</si>
  <si>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</si>
  <si>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</si>
  <si>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</si>
  <si>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</si>
  <si>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</si>
  <si>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</si>
  <si>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</si>
  <si>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</si>
  <si>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</si>
  <si>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</si>
  <si>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</si>
  <si>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</si>
  <si>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</si>
  <si>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</si>
  <si>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</si>
  <si>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</si>
  <si>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</si>
  <si>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</si>
  <si>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</si>
  <si>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1.00</t>
  </si>
  <si>
    <t>水道事業会計</t>
  </si>
  <si>
    <t>一般会計</t>
  </si>
  <si>
    <t>介護保険特別会計</t>
  </si>
  <si>
    <t>国民健康保険（事業勘定）特別会計</t>
  </si>
  <si>
    <t>公共下水道事業特別会計</t>
  </si>
  <si>
    <t>後期高齢者医療特別会計</t>
  </si>
  <si>
    <t>上川町村等公平委員会特別会計</t>
  </si>
  <si>
    <t>その他会計（赤字）</t>
  </si>
  <si>
    <t>その他会計（黒字）</t>
  </si>
  <si>
    <t>-</t>
    <phoneticPr fontId="2"/>
  </si>
  <si>
    <t>上川教育研修センター組合</t>
    <rPh sb="0" eb="2">
      <t>カミカワ</t>
    </rPh>
    <rPh sb="2" eb="4">
      <t>キョウイク</t>
    </rPh>
    <rPh sb="4" eb="6">
      <t>ケンシュウ</t>
    </rPh>
    <rPh sb="10" eb="12">
      <t>クミアイ</t>
    </rPh>
    <phoneticPr fontId="2"/>
  </si>
  <si>
    <t>上川広域滞納整理機構</t>
    <rPh sb="0" eb="2">
      <t>カミカワ</t>
    </rPh>
    <rPh sb="2" eb="4">
      <t>コウイキ</t>
    </rPh>
    <rPh sb="4" eb="6">
      <t>タイノウ</t>
    </rPh>
    <rPh sb="6" eb="8">
      <t>セイリ</t>
    </rPh>
    <rPh sb="8" eb="10">
      <t>キコウ</t>
    </rPh>
    <phoneticPr fontId="2"/>
  </si>
  <si>
    <t>鷹栖町土地開発公社</t>
    <rPh sb="0" eb="3">
      <t>タカスチョウ</t>
    </rPh>
    <rPh sb="3" eb="5">
      <t>トチ</t>
    </rPh>
    <rPh sb="5" eb="7">
      <t>カイハツ</t>
    </rPh>
    <rPh sb="7" eb="9">
      <t>コウシャ</t>
    </rPh>
    <phoneticPr fontId="2"/>
  </si>
  <si>
    <t>鷹栖町農業振興公社</t>
    <rPh sb="0" eb="3">
      <t>タカスチョウ</t>
    </rPh>
    <rPh sb="3" eb="5">
      <t>ノウギョウ</t>
    </rPh>
    <rPh sb="5" eb="7">
      <t>シンコウ</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</si>
  <si>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</si>
  <si>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</si>
  <si>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</si>
  <si>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</si>
  <si>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</si>
  <si>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</si>
  <si>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</si>
  <si>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</si>
  <si>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</si>
  <si>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</si>
  <si>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</si>
  <si>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公共施設の老朽化対策に係る地方債の発行により、将来負担比率が増加傾向にある上、有形固定資産減価償却率も類似団体より高く、上昇傾向にある。
　主な要因としては、昭和50年代以降に建設された公共施設等の老朽化によるものであるため、公共施設等総合管理計画に基づき、今後、老朽化対策に積極的に取り組んでいく。</t>
    <phoneticPr fontId="5"/>
  </si>
  <si>
    <t>　実質公債費比率は類似団体と比較して低い水準にあり、近年横ばいとなっているが、将来負担比率については上昇傾向にある。将来負担率が上昇している主な要因としては、新たな公共施設の建築事業に際し、地方債の発行額が増えたことが考えられる。これらの地方債の償還は平成32年度から始まり、実質公債費比率が上昇していくことが考えられるため、これまで以上に公債費の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</si>
</sst>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81029</c:v>
                </c:pt>
                <c:pt idx="1">
                  <c:v>102224</c:v>
                </c:pt>
                <c:pt idx="2">
                  <c:v>183318</c:v>
                </c:pt>
                <c:pt idx="3">
                  <c:v>103335</c:v>
                </c:pt>
                <c:pt idx="4">
                  <c:v>216667</c:v>
                </c:pt>
              </c:numCache>
            </c:numRef>
          </c:val>
          <c:smooth val="0"/>
        </c:ser>
        <c:dLbls>
          <c:showLegendKey val="0"/>
          <c:showVal val="0"/>
          <c:showCatName val="0"/>
          <c:showSerName val="0"/>
          <c:showPercent val="0"/>
          <c:showBubbleSize val="0"/>
        </c:dLbls>
        <c:marker val="1"/>
        <c:smooth val="0"/>
        <c:axId val="378740640"/>
        <c:axId val="533158656"/>
      </c:lineChart>
      <c:catAx>
        <c:axId val="378740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3158656"/>
        <c:crosses val="autoZero"/>
        <c:auto val="1"/>
        <c:lblAlgn val="ctr"/>
        <c:lblOffset val="100"/>
        <c:tickLblSkip val="1"/>
        <c:tickMarkSkip val="1"/>
        <c:noMultiLvlLbl val="0"/>
      </c:catAx>
      <c:valAx>
        <c:axId val="5331586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8740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4.51</c:v>
                </c:pt>
                <c:pt idx="1">
                  <c:v>3.34</c:v>
                </c:pt>
                <c:pt idx="2">
                  <c:v>3.51</c:v>
                </c:pt>
                <c:pt idx="3">
                  <c:v>3.79</c:v>
                </c:pt>
                <c:pt idx="4">
                  <c:v>3.94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28.95</c:v>
                </c:pt>
                <c:pt idx="1">
                  <c:v>28.4</c:v>
                </c:pt>
                <c:pt idx="2">
                  <c:v>29.55</c:v>
                </c:pt>
                <c:pt idx="3">
                  <c:v>29.24</c:v>
                </c:pt>
                <c:pt idx="4">
                  <c:v>29.37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33160224"/>
        <c:axId val="533160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6.37</c:v>
                </c:pt>
                <c:pt idx="1">
                  <c:v>-1</c:v>
                </c:pt>
                <c:pt idx="2">
                  <c:v>0.08</c:v>
                </c:pt>
                <c:pt idx="3">
                  <c:v>0.36</c:v>
                </c:pt>
                <c:pt idx="4">
                  <c:v>0.28000000000000003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33160224"/>
        <c:axId val="533160616"/>
      </c:lineChart>
      <c:catAx>
        <c:axId val="53316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3160616"/>
        <c:crosses val="autoZero"/>
        <c:auto val="1"/>
        <c:lblAlgn val="ctr"/>
        <c:lblOffset val="100"/>
        <c:tickLblSkip val="1"/>
        <c:tickMarkSkip val="1"/>
        <c:noMultiLvlLbl val="0"/>
      </c:catAx>
      <c:valAx>
        <c:axId val="533160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16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上川町村等公平委員会特別会計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0.04</c:v>
                </c:pt>
                <c:pt idx="6">
                  <c:v>#N/A</c:v>
                </c:pt>
                <c:pt idx="7">
                  <c:v>0.14000000000000001</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0.1</c:v>
                </c:pt>
                <c:pt idx="4">
                  <c:v>#N/A</c:v>
                </c:pt>
                <c:pt idx="5">
                  <c:v>7.0000000000000007E-2</c:v>
                </c:pt>
                <c:pt idx="6">
                  <c:v>#N/A</c:v>
                </c:pt>
                <c:pt idx="7">
                  <c:v>0.12</c:v>
                </c:pt>
                <c:pt idx="8">
                  <c:v>#N/A</c:v>
                </c:pt>
                <c:pt idx="9">
                  <c:v>0.16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0.57999999999999996</c:v>
                </c:pt>
                <c:pt idx="2">
                  <c:v>#N/A</c:v>
                </c:pt>
                <c:pt idx="3">
                  <c:v>0.1</c:v>
                </c:pt>
                <c:pt idx="4">
                  <c:v>#N/A</c:v>
                </c:pt>
                <c:pt idx="5">
                  <c:v>0.68</c:v>
                </c:pt>
                <c:pt idx="6">
                  <c:v>#N/A</c:v>
                </c:pt>
                <c:pt idx="7">
                  <c:v>0.91</c:v>
                </c:pt>
                <c:pt idx="8">
                  <c:v>#N/A</c:v>
                </c:pt>
                <c:pt idx="9">
                  <c:v>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4.4800000000000004</c:v>
                </c:pt>
                <c:pt idx="2">
                  <c:v>#N/A</c:v>
                </c:pt>
                <c:pt idx="3">
                  <c:v>3.31</c:v>
                </c:pt>
                <c:pt idx="4">
                  <c:v>#N/A</c:v>
                </c:pt>
                <c:pt idx="5">
                  <c:v>3.47</c:v>
                </c:pt>
                <c:pt idx="6">
                  <c:v>#N/A</c:v>
                </c:pt>
                <c:pt idx="7">
                  <c:v>3.77</c:v>
                </c:pt>
                <c:pt idx="8">
                  <c:v>#N/A</c:v>
                </c:pt>
                <c:pt idx="9">
                  <c:v>3.93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3.82</c:v>
                </c:pt>
                <c:pt idx="2">
                  <c:v>#N/A</c:v>
                </c:pt>
                <c:pt idx="3">
                  <c:v>4.79</c:v>
                </c:pt>
                <c:pt idx="4">
                  <c:v>#N/A</c:v>
                </c:pt>
                <c:pt idx="5">
                  <c:v>5.56</c:v>
                </c:pt>
                <c:pt idx="6">
                  <c:v>#N/A</c:v>
                </c:pt>
                <c:pt idx="7">
                  <c:v>5.93</c:v>
                </c:pt>
                <c:pt idx="8">
                  <c:v>#N/A</c:v>
                </c:pt>
                <c:pt idx="9">
                  <c:v>6.92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33161400"/>
        <c:axId val="533161792"/>
      </c:barChart>
      <c:catAx>
        <c:axId val="533161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3161792"/>
        <c:crosses val="autoZero"/>
        <c:auto val="1"/>
        <c:lblAlgn val="ctr"/>
        <c:lblOffset val="100"/>
        <c:tickLblSkip val="1"/>
        <c:tickMarkSkip val="1"/>
        <c:noMultiLvlLbl val="0"/>
      </c:catAx>
      <c:valAx>
        <c:axId val="53316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161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512</c:v>
                </c:pt>
                <c:pt idx="5">
                  <c:v>521</c:v>
                </c:pt>
                <c:pt idx="8">
                  <c:v>536</c:v>
                </c:pt>
                <c:pt idx="11">
                  <c:v>526</c:v>
                </c:pt>
                <c:pt idx="14">
                  <c:v>524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2</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74</c:v>
                </c:pt>
                <c:pt idx="3">
                  <c:v>70</c:v>
                </c:pt>
                <c:pt idx="6">
                  <c:v>69</c:v>
                </c:pt>
                <c:pt idx="9">
                  <c:v>81</c:v>
                </c:pt>
                <c:pt idx="12">
                  <c:v>84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754</c:v>
                </c:pt>
                <c:pt idx="3">
                  <c:v>755</c:v>
                </c:pt>
                <c:pt idx="6">
                  <c:v>655</c:v>
                </c:pt>
                <c:pt idx="9">
                  <c:v>632</c:v>
                </c:pt>
                <c:pt idx="12">
                  <c:v>629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33162576"/>
        <c:axId val="533162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318</c:v>
                </c:pt>
                <c:pt idx="2">
                  <c:v>#N/A</c:v>
                </c:pt>
                <c:pt idx="3">
                  <c:v>#N/A</c:v>
                </c:pt>
                <c:pt idx="4">
                  <c:v>306</c:v>
                </c:pt>
                <c:pt idx="5">
                  <c:v>#N/A</c:v>
                </c:pt>
                <c:pt idx="6">
                  <c:v>#N/A</c:v>
                </c:pt>
                <c:pt idx="7">
                  <c:v>189</c:v>
                </c:pt>
                <c:pt idx="8">
                  <c:v>#N/A</c:v>
                </c:pt>
                <c:pt idx="9">
                  <c:v>#N/A</c:v>
                </c:pt>
                <c:pt idx="10">
                  <c:v>188</c:v>
                </c:pt>
                <c:pt idx="11">
                  <c:v>#N/A</c:v>
                </c:pt>
                <c:pt idx="12">
                  <c:v>#N/A</c:v>
                </c:pt>
                <c:pt idx="13">
                  <c:v>190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33162576"/>
        <c:axId val="533162968"/>
      </c:lineChart>
      <c:catAx>
        <c:axId val="53316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3162968"/>
        <c:crosses val="autoZero"/>
        <c:auto val="1"/>
        <c:lblAlgn val="ctr"/>
        <c:lblOffset val="100"/>
        <c:tickLblSkip val="1"/>
        <c:tickMarkSkip val="1"/>
        <c:noMultiLvlLbl val="0"/>
      </c:catAx>
      <c:valAx>
        <c:axId val="533162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16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4477</c:v>
                </c:pt>
                <c:pt idx="5">
                  <c:v>4473</c:v>
                </c:pt>
                <c:pt idx="8">
                  <c:v>4588</c:v>
                </c:pt>
                <c:pt idx="11">
                  <c:v>4588</c:v>
                </c:pt>
                <c:pt idx="14">
                  <c:v>4675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745</c:v>
                </c:pt>
                <c:pt idx="5">
                  <c:v>732</c:v>
                </c:pt>
                <c:pt idx="8">
                  <c:v>671</c:v>
                </c:pt>
                <c:pt idx="11">
                  <c:v>628</c:v>
                </c:pt>
                <c:pt idx="14">
                  <c:v>707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1941</c:v>
                </c:pt>
                <c:pt idx="5">
                  <c:v>2072</c:v>
                </c:pt>
                <c:pt idx="8">
                  <c:v>1989</c:v>
                </c:pt>
                <c:pt idx="11">
                  <c:v>2041</c:v>
                </c:pt>
                <c:pt idx="14">
                  <c:v>2088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989</c:v>
                </c:pt>
                <c:pt idx="3">
                  <c:v>932</c:v>
                </c:pt>
                <c:pt idx="6">
                  <c:v>861</c:v>
                </c:pt>
                <c:pt idx="9">
                  <c:v>819</c:v>
                </c:pt>
                <c:pt idx="12">
                  <c:v>901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835</c:v>
                </c:pt>
                <c:pt idx="3">
                  <c:v>824</c:v>
                </c:pt>
                <c:pt idx="6">
                  <c:v>774</c:v>
                </c:pt>
                <c:pt idx="9">
                  <c:v>726</c:v>
                </c:pt>
                <c:pt idx="12">
                  <c:v>722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6012</c:v>
                </c:pt>
                <c:pt idx="3">
                  <c:v>5835</c:v>
                </c:pt>
                <c:pt idx="6">
                  <c:v>6061</c:v>
                </c:pt>
                <c:pt idx="9">
                  <c:v>5963</c:v>
                </c:pt>
                <c:pt idx="12">
                  <c:v>6284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33163360"/>
        <c:axId val="533164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672</c:v>
                </c:pt>
                <c:pt idx="2">
                  <c:v>#N/A</c:v>
                </c:pt>
                <c:pt idx="3">
                  <c:v>#N/A</c:v>
                </c:pt>
                <c:pt idx="4">
                  <c:v>314</c:v>
                </c:pt>
                <c:pt idx="5">
                  <c:v>#N/A</c:v>
                </c:pt>
                <c:pt idx="6">
                  <c:v>#N/A</c:v>
                </c:pt>
                <c:pt idx="7">
                  <c:v>448</c:v>
                </c:pt>
                <c:pt idx="8">
                  <c:v>#N/A</c:v>
                </c:pt>
                <c:pt idx="9">
                  <c:v>#N/A</c:v>
                </c:pt>
                <c:pt idx="10">
                  <c:v>251</c:v>
                </c:pt>
                <c:pt idx="11">
                  <c:v>#N/A</c:v>
                </c:pt>
                <c:pt idx="12">
                  <c:v>#N/A</c:v>
                </c:pt>
                <c:pt idx="13">
                  <c:v>436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33163360"/>
        <c:axId val="533164144"/>
      </c:lineChart>
      <c:catAx>
        <c:axId val="53316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3164144"/>
        <c:crosses val="autoZero"/>
        <c:auto val="1"/>
        <c:lblAlgn val="ctr"/>
        <c:lblOffset val="100"/>
        <c:tickLblSkip val="1"/>
        <c:tickMarkSkip val="1"/>
        <c:noMultiLvlLbl val="0"/>
      </c:catAx>
      <c:valAx>
        <c:axId val="533164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16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{B1380BC2-1BED-431E-BB6D-83F23ECAE3D9}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{32C49C03-36E2-4422-A62E-89B1451F08FC}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{60B46C86-E802-43DA-8891-9830369FD16D}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{80838DAA-AF6E-486D-8D00-912848F7D161}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{CF55E0A4-2CDF-4444-B59D-1D4C91E9DE88}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63.5</c:v>
                </c:pt>
              </c:numCache>
            </c:numRef>
          </c:xVal>
          <c:yVal>
            <c:numRef>
              <c:f>公会計指標分析・財政指標組合せ分析表!$K$51:$O$51</c:f>
              <c:numCache>
                <c:formatCode>#,##0.0;"▲ "#,##0.0</c:formatCode>
                <c:ptCount val="5"/>
                <c:pt idx="3">
                  <c:v>9.4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{6F04C54C-C071-46FD-A3D0-25AFD94FBC3C}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{17160663-EB03-47F7-BB85-7191DD7771BA}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{EB7B41FE-5483-45AE-9878-AD4EA0A098D1}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{366336F5-9D19-476C-8BF4-06F78817C5AA}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{0B487F53-241F-46B6-93C0-FE69966754DD}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3769112"/>
        <c:axId val="473769504"/>
      </c:scatterChart>
      <c:valAx>
        <c:axId val="473769112"/>
        <c:scaling>
          <c:orientation val="minMax"/>
          <c:max val="64.199999999999989"/>
          <c:min val="54.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769504"/>
        <c:crosses val="autoZero"/>
        <c:crossBetween val="midCat"/>
      </c:valAx>
      <c:valAx>
        <c:axId val="473769504"/>
        <c:scaling>
          <c:orientation val="minMax"/>
          <c:max val="11"/>
          <c:min val="-1.10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3769112"/>
        <c:crosses val="autoZero"/>
        <c:crossBetween val="midCat"/>
        <c:majorUnit val="1.10000000000000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{EB972C28-717D-49B0-A583-978B9367D4BD}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{4A608208-72AF-4F21-8CC6-D8CE612F6B9F}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{9E272228-A96B-4046-84AB-20242B45D5C8}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{5E27C567-DBDE-4A13-9106-6E3231941849}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{7F592181-4489-42D3-B9C8-371CDA8A2119}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11.7</c:v>
                </c:pt>
                <c:pt idx="2">
                  <c:v>10</c:v>
                </c:pt>
                <c:pt idx="3">
                  <c:v>8.4</c:v>
                </c:pt>
                <c:pt idx="4">
                  <c:v>7.1</c:v>
                </c:pt>
              </c:numCache>
            </c:numRef>
          </c:xVal>
          <c:yVal>
            <c:numRef>
              <c:f>公会計指標分析・財政指標組合せ分析表!$K$73:$O$73</c:f>
              <c:numCache>
                <c:formatCode>#,##0.0;"▲ "#,##0.0</c:formatCode>
                <c:ptCount val="5"/>
                <c:pt idx="0">
                  <c:v>24.9</c:v>
                </c:pt>
                <c:pt idx="1">
                  <c:v>11.4</c:v>
                </c:pt>
                <c:pt idx="2">
                  <c:v>17.100000000000001</c:v>
                </c:pt>
                <c:pt idx="3">
                  <c:v>9.4</c:v>
                </c:pt>
                <c:pt idx="4">
                  <c:v>16.399999999999999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{E172B91C-2B34-4643-B613-FE980F80C4FC}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{DE106454-01AD-4269-B930-853FE509242C}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{21BA4AA5-6DAD-4036-BDB9-E4DBE02856B9}</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96238927726373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{E4AAB70F-4ABC-4EBC-8FD2-8DA0D63C70C4}</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844853524636369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{9019ACA4-C92E-4E49-8AD3-9DCA8266EEE0}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3770288"/>
        <c:axId val="473770680"/>
      </c:scatterChart>
      <c:valAx>
        <c:axId val="473770288"/>
        <c:scaling>
          <c:orientation val="minMax"/>
          <c:max val="13"/>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770680"/>
        <c:crosses val="autoZero"/>
        <c:crossBetween val="midCat"/>
      </c:valAx>
      <c:valAx>
        <c:axId val="47377068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3770288"/>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起債の発行抑制と、近年の低金利により元利償還金が減少している。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充当可能基金は増加しているが、地方債の現在高も増加しており、負担額が増加傾向に転じてしまっている。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今後はより一層、起債発行の抑制等により、比率の低下を図っていく。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北海道鷹栖町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7,127
7,123
139.42
6,377,795
6,250,016
122,732
3,114,826
6,283,578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有形固定資産減価償却率は類似団体より高い水準にあり、上昇傾向にあることから、個別施設計画を早急に策定し、今後計画的に維持更新のための投資などを進めていく。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108585</xdr:rowOff>
    </xdr:from>
    <xdr:to>
      <xdr:col>3</xdr:col>
      <xdr:colOff>511175</xdr:colOff>
      <xdr:row>29</xdr:row>
      <xdr:rowOff>38735</xdr:rowOff>
    </xdr:to>
    <xdr:sp macro="" textlink="">
      <xdr:nvSpPr>
        <xdr:cNvPr id="75" name="円/楕円 74"/>
        <xdr:cNvSpPr/>
      </xdr:nvSpPr>
      <xdr:spPr>
        <a:xfrm>
          <a:off x="4000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76"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55262</xdr:rowOff>
    </xdr:from>
    <xdr:ext cx="405111" cy="259045"/>
    <xdr:sp macro="" textlink="">
      <xdr:nvSpPr>
        <xdr:cNvPr id="77" name="n_1mainValue有形固定資産減価償却率"/>
        <xdr:cNvSpPr txBox="1"/>
      </xdr:nvSpPr>
      <xdr:spPr>
        <a:xfrm>
          <a:off x="3836043"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北海道鷹栖町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7,127
7,123
139.42
6,377,795
6,250,016
122,732
3,114,826
6,283,578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55118</xdr:rowOff>
    </xdr:from>
    <xdr:to>
      <xdr:col>5</xdr:col>
      <xdr:colOff>409575</xdr:colOff>
      <xdr:row>35</xdr:row>
      <xdr:rowOff>156718</xdr:rowOff>
    </xdr:to>
    <xdr:sp macro="" textlink="">
      <xdr:nvSpPr>
        <xdr:cNvPr id="68" name="円/楕円 67"/>
        <xdr:cNvSpPr/>
      </xdr:nvSpPr>
      <xdr:spPr>
        <a:xfrm>
          <a:off x="37465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1795</xdr:rowOff>
    </xdr:from>
    <xdr:ext cx="405111" cy="259045"/>
    <xdr:sp macro="" textlink="">
      <xdr:nvSpPr>
        <xdr:cNvPr id="70" name="n_1mainValue【道路】&#10;有形固定資産減価償却率"/>
        <xdr:cNvSpPr txBox="1"/>
      </xdr:nvSpPr>
      <xdr:spPr>
        <a:xfrm>
          <a:off x="3582043"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2725</xdr:rowOff>
    </xdr:from>
    <xdr:to>
      <xdr:col>14</xdr:col>
      <xdr:colOff>79375</xdr:colOff>
      <xdr:row>39</xdr:row>
      <xdr:rowOff>104325</xdr:rowOff>
    </xdr:to>
    <xdr:sp macro="" textlink="">
      <xdr:nvSpPr>
        <xdr:cNvPr id="109" name="円/楕円 108"/>
        <xdr:cNvSpPr/>
      </xdr:nvSpPr>
      <xdr:spPr>
        <a:xfrm>
          <a:off x="9588500" y="66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95452</xdr:rowOff>
    </xdr:from>
    <xdr:ext cx="534377" cy="259045"/>
    <xdr:sp macro="" textlink="">
      <xdr:nvSpPr>
        <xdr:cNvPr id="111" name="n_1mainValue【道路】&#10;一人当たり延長"/>
        <xdr:cNvSpPr txBox="1"/>
      </xdr:nvSpPr>
      <xdr:spPr>
        <a:xfrm>
          <a:off x="9359410" y="67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135890</xdr:rowOff>
    </xdr:from>
    <xdr:to>
      <xdr:col>5</xdr:col>
      <xdr:colOff>409575</xdr:colOff>
      <xdr:row>60</xdr:row>
      <xdr:rowOff>66040</xdr:rowOff>
    </xdr:to>
    <xdr:sp macro="" textlink="">
      <xdr:nvSpPr>
        <xdr:cNvPr id="149" name="円/楕円 148"/>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82567</xdr:rowOff>
    </xdr:from>
    <xdr:ext cx="405111" cy="259045"/>
    <xdr:sp macro="" textlink="">
      <xdr:nvSpPr>
        <xdr:cNvPr id="151" name="n_1mainValue【橋りょう・トンネル】&#10;有形固定資産減価償却率"/>
        <xdr:cNvSpPr txBox="1"/>
      </xdr:nvSpPr>
      <xdr:spPr>
        <a:xfrm>
          <a:off x="3582043"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16198</xdr:rowOff>
    </xdr:from>
    <xdr:to>
      <xdr:col>14</xdr:col>
      <xdr:colOff>79375</xdr:colOff>
      <xdr:row>63</xdr:row>
      <xdr:rowOff>117798</xdr:rowOff>
    </xdr:to>
    <xdr:sp macro="" textlink="">
      <xdr:nvSpPr>
        <xdr:cNvPr id="186" name="円/楕円 185"/>
        <xdr:cNvSpPr/>
      </xdr:nvSpPr>
      <xdr:spPr>
        <a:xfrm>
          <a:off x="9588500" y="108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108925</xdr:rowOff>
    </xdr:from>
    <xdr:ext cx="599010" cy="259045"/>
    <xdr:sp macro="" textlink="">
      <xdr:nvSpPr>
        <xdr:cNvPr id="188" name="n_1mainValue【橋りょう・トンネル】&#10;一人当たり有形固定資産（償却資産）額"/>
        <xdr:cNvSpPr txBox="1"/>
      </xdr:nvSpPr>
      <xdr:spPr>
        <a:xfrm>
          <a:off x="9327094" y="1091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114663</xdr:rowOff>
    </xdr:from>
    <xdr:to>
      <xdr:col>5</xdr:col>
      <xdr:colOff>409575</xdr:colOff>
      <xdr:row>85</xdr:row>
      <xdr:rowOff>44813</xdr:rowOff>
    </xdr:to>
    <xdr:sp macro="" textlink="">
      <xdr:nvSpPr>
        <xdr:cNvPr id="228" name="円/楕円 227"/>
        <xdr:cNvSpPr/>
      </xdr:nvSpPr>
      <xdr:spPr>
        <a:xfrm>
          <a:off x="3746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35940</xdr:rowOff>
    </xdr:from>
    <xdr:ext cx="405111" cy="259045"/>
    <xdr:sp macro="" textlink="">
      <xdr:nvSpPr>
        <xdr:cNvPr id="230" name="n_1mainValue【公営住宅】&#10;有形固定資産減価償却率"/>
        <xdr:cNvSpPr txBox="1"/>
      </xdr:nvSpPr>
      <xdr:spPr>
        <a:xfrm>
          <a:off x="3582043"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81883</xdr:rowOff>
    </xdr:from>
    <xdr:to>
      <xdr:col>14</xdr:col>
      <xdr:colOff>79375</xdr:colOff>
      <xdr:row>82</xdr:row>
      <xdr:rowOff>12033</xdr:rowOff>
    </xdr:to>
    <xdr:sp macro="" textlink="">
      <xdr:nvSpPr>
        <xdr:cNvPr id="271" name="円/楕円 270"/>
        <xdr:cNvSpPr/>
      </xdr:nvSpPr>
      <xdr:spPr>
        <a:xfrm>
          <a:off x="9588500" y="1396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20877</xdr:rowOff>
    </xdr:from>
    <xdr:ext cx="469744" cy="259045"/>
    <xdr:sp macro="" textlink="">
      <xdr:nvSpPr>
        <xdr:cNvPr id="272" name="n_1aveValue【公営住宅】&#10;一人当たり面積"/>
        <xdr:cNvSpPr txBox="1"/>
      </xdr:nvSpPr>
      <xdr:spPr>
        <a:xfrm>
          <a:off x="9391727" y="142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28560</xdr:rowOff>
    </xdr:from>
    <xdr:ext cx="469744" cy="259045"/>
    <xdr:sp macro="" textlink="">
      <xdr:nvSpPr>
        <xdr:cNvPr id="273" name="n_1mainValue【公営住宅】&#10;一人当たり面積"/>
        <xdr:cNvSpPr txBox="1"/>
      </xdr:nvSpPr>
      <xdr:spPr>
        <a:xfrm>
          <a:off x="9391727" y="1374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4" name="直線コネクタ 313"/>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5"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6" name="直線コネクタ 315"/>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8" name="直線コネクタ 31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9"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0" name="フローチャート : 判断 3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21" name="フローチャート : 判断 320"/>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124460</xdr:rowOff>
    </xdr:from>
    <xdr:to>
      <xdr:col>22</xdr:col>
      <xdr:colOff>415925</xdr:colOff>
      <xdr:row>40</xdr:row>
      <xdr:rowOff>54610</xdr:rowOff>
    </xdr:to>
    <xdr:sp macro="" textlink="">
      <xdr:nvSpPr>
        <xdr:cNvPr id="327" name="円/楕円 326"/>
        <xdr:cNvSpPr/>
      </xdr:nvSpPr>
      <xdr:spPr>
        <a:xfrm>
          <a:off x="15430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122572</xdr:rowOff>
    </xdr:from>
    <xdr:ext cx="405111" cy="259045"/>
    <xdr:sp macro="" textlink="">
      <xdr:nvSpPr>
        <xdr:cNvPr id="328" name="n_1aveValue【認定こども園・幼稚園・保育所】&#10;有形固定資産減価償却率"/>
        <xdr:cNvSpPr txBox="1"/>
      </xdr:nvSpPr>
      <xdr:spPr>
        <a:xfrm>
          <a:off x="15266043" y="646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45737</xdr:rowOff>
    </xdr:from>
    <xdr:ext cx="405111" cy="259045"/>
    <xdr:sp macro="" textlink="">
      <xdr:nvSpPr>
        <xdr:cNvPr id="329" name="n_1mainValue【認定こども園・幼稚園・保育所】&#10;有形固定資産減価償却率"/>
        <xdr:cNvSpPr txBox="1"/>
      </xdr:nvSpPr>
      <xdr:spPr>
        <a:xfrm>
          <a:off x="15266043"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1" name="テキスト ボックス 3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3" name="テキスト ボックス 3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5" name="テキスト ボックス 3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7" name="テキスト ボックス 3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9" name="テキスト ボックス 3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1" name="テキスト ボックス 3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5" name="直線コネクタ 354"/>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6"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7" name="直線コネクタ 356"/>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8"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9" name="直線コネクタ 358"/>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0"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1" name="フローチャート : 判断 360"/>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2" name="フローチャート : 判断 361"/>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152763</xdr:rowOff>
    </xdr:from>
    <xdr:to>
      <xdr:col>31</xdr:col>
      <xdr:colOff>85725</xdr:colOff>
      <xdr:row>37</xdr:row>
      <xdr:rowOff>82913</xdr:rowOff>
    </xdr:to>
    <xdr:sp macro="" textlink="">
      <xdr:nvSpPr>
        <xdr:cNvPr id="368" name="円/楕円 367"/>
        <xdr:cNvSpPr/>
      </xdr:nvSpPr>
      <xdr:spPr>
        <a:xfrm>
          <a:off x="21272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369"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74040</xdr:rowOff>
    </xdr:from>
    <xdr:ext cx="469744" cy="259045"/>
    <xdr:sp macro="" textlink="">
      <xdr:nvSpPr>
        <xdr:cNvPr id="370" name="n_1mainValue【認定こども園・幼稚園・保育所】&#10;一人当たり面積"/>
        <xdr:cNvSpPr txBox="1"/>
      </xdr:nvSpPr>
      <xdr:spPr>
        <a:xfrm>
          <a:off x="21075727" y="641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81" name="直線コネクタ 3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82" name="テキスト ボックス 38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3" name="直線コネクタ 3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4" name="テキスト ボックス 3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5" name="直線コネクタ 3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6" name="テキスト ボックス 3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7" name="直線コネクタ 3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8" name="テキスト ボックス 3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9" name="直線コネクタ 3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0" name="テキスト ボックス 3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1" name="直線コネクタ 3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92" name="テキスト ボックス 39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3" name="直線コネクタ 3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4" name="テキスト ボックス 3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161653</xdr:rowOff>
    </xdr:from>
    <xdr:to>
      <xdr:col>23</xdr:col>
      <xdr:colOff>516889</xdr:colOff>
      <xdr:row>64</xdr:row>
      <xdr:rowOff>58783</xdr:rowOff>
    </xdr:to>
    <xdr:cxnSp macro="">
      <xdr:nvCxnSpPr>
        <xdr:cNvPr id="396" name="直線コネクタ 395"/>
        <xdr:cNvCxnSpPr/>
      </xdr:nvCxnSpPr>
      <xdr:spPr>
        <a:xfrm flipV="1">
          <a:off x="16318864" y="9762853"/>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62610</xdr:rowOff>
    </xdr:from>
    <xdr:ext cx="340478" cy="259045"/>
    <xdr:sp macro="" textlink="">
      <xdr:nvSpPr>
        <xdr:cNvPr id="397" name="【学校施設】&#10;有形固定資産減価償却率最小値テキスト"/>
        <xdr:cNvSpPr txBox="1"/>
      </xdr:nvSpPr>
      <xdr:spPr>
        <a:xfrm>
          <a:off x="164084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64</xdr:row>
      <xdr:rowOff>58783</xdr:rowOff>
    </xdr:from>
    <xdr:to>
      <xdr:col>23</xdr:col>
      <xdr:colOff>606425</xdr:colOff>
      <xdr:row>64</xdr:row>
      <xdr:rowOff>58783</xdr:rowOff>
    </xdr:to>
    <xdr:cxnSp macro="">
      <xdr:nvCxnSpPr>
        <xdr:cNvPr id="398" name="直線コネクタ 397"/>
        <xdr:cNvCxnSpPr/>
      </xdr:nvCxnSpPr>
      <xdr:spPr>
        <a:xfrm>
          <a:off x="16230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108330</xdr:rowOff>
    </xdr:from>
    <xdr:ext cx="405111" cy="259045"/>
    <xdr:sp macro="" textlink="">
      <xdr:nvSpPr>
        <xdr:cNvPr id="399" name="【学校施設】&#10;有形固定資産減価償却率最大値テキスト"/>
        <xdr:cNvSpPr txBox="1"/>
      </xdr:nvSpPr>
      <xdr:spPr>
        <a:xfrm>
          <a:off x="16408400" y="9538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56</xdr:row>
      <xdr:rowOff>161653</xdr:rowOff>
    </xdr:from>
    <xdr:to>
      <xdr:col>23</xdr:col>
      <xdr:colOff>606425</xdr:colOff>
      <xdr:row>56</xdr:row>
      <xdr:rowOff>161653</xdr:rowOff>
    </xdr:to>
    <xdr:cxnSp macro="">
      <xdr:nvCxnSpPr>
        <xdr:cNvPr id="400" name="直線コネクタ 399"/>
        <xdr:cNvCxnSpPr/>
      </xdr:nvCxnSpPr>
      <xdr:spPr>
        <a:xfrm>
          <a:off x="16230600" y="976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14168</xdr:rowOff>
    </xdr:from>
    <xdr:ext cx="405111" cy="259045"/>
    <xdr:sp macro="" textlink="">
      <xdr:nvSpPr>
        <xdr:cNvPr id="401" name="【学校施設】&#10;有形固定資産減価償却率平均値テキスト"/>
        <xdr:cNvSpPr txBox="1"/>
      </xdr:nvSpPr>
      <xdr:spPr>
        <a:xfrm>
          <a:off x="164084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35741</xdr:rowOff>
    </xdr:from>
    <xdr:to>
      <xdr:col>23</xdr:col>
      <xdr:colOff>568325</xdr:colOff>
      <xdr:row>59</xdr:row>
      <xdr:rowOff>137341</xdr:rowOff>
    </xdr:to>
    <xdr:sp macro="" textlink="">
      <xdr:nvSpPr>
        <xdr:cNvPr id="402" name="フローチャート : 判断 401"/>
        <xdr:cNvSpPr/>
      </xdr:nvSpPr>
      <xdr:spPr>
        <a:xfrm>
          <a:off x="16268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24312</xdr:rowOff>
    </xdr:from>
    <xdr:to>
      <xdr:col>22</xdr:col>
      <xdr:colOff>415925</xdr:colOff>
      <xdr:row>59</xdr:row>
      <xdr:rowOff>125912</xdr:rowOff>
    </xdr:to>
    <xdr:sp macro="" textlink="">
      <xdr:nvSpPr>
        <xdr:cNvPr id="403" name="フローチャート : 判断 402"/>
        <xdr:cNvSpPr/>
      </xdr:nvSpPr>
      <xdr:spPr>
        <a:xfrm>
          <a:off x="15430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4" name="テキスト ボックス 4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5" name="テキスト ボックス 4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6" name="テキスト ボックス 4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7" name="テキスト ボックス 4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8" name="テキスト ボックス 4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40640</xdr:rowOff>
    </xdr:from>
    <xdr:to>
      <xdr:col>22</xdr:col>
      <xdr:colOff>415925</xdr:colOff>
      <xdr:row>56</xdr:row>
      <xdr:rowOff>142240</xdr:rowOff>
    </xdr:to>
    <xdr:sp macro="" textlink="">
      <xdr:nvSpPr>
        <xdr:cNvPr id="409" name="円/楕円 408"/>
        <xdr:cNvSpPr/>
      </xdr:nvSpPr>
      <xdr:spPr>
        <a:xfrm>
          <a:off x="1543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117039</xdr:rowOff>
    </xdr:from>
    <xdr:ext cx="405111" cy="259045"/>
    <xdr:sp macro="" textlink="">
      <xdr:nvSpPr>
        <xdr:cNvPr id="410" name="n_1aveValue【学校施設】&#10;有形固定資産減価償却率"/>
        <xdr:cNvSpPr txBox="1"/>
      </xdr:nvSpPr>
      <xdr:spPr>
        <a:xfrm>
          <a:off x="15266043"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158767</xdr:rowOff>
    </xdr:from>
    <xdr:ext cx="405111" cy="259045"/>
    <xdr:sp macro="" textlink="">
      <xdr:nvSpPr>
        <xdr:cNvPr id="411" name="n_1mainValue【学校施設】&#10;有形固定資産減価償却率"/>
        <xdr:cNvSpPr txBox="1"/>
      </xdr:nvSpPr>
      <xdr:spPr>
        <a:xfrm>
          <a:off x="15266043"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2" name="テキスト ボックス 4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3" name="直線コネクタ 42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4" name="テキスト ボックス 42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5" name="直線コネクタ 42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6" name="テキスト ボックス 42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7" name="直線コネクタ 42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8" name="テキスト ボックス 42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9" name="直線コネクタ 42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0" name="テキスト ボックス 42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2" name="テキスト ボックス 4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4" name="直線コネクタ 433"/>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5"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6" name="直線コネクタ 435"/>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7"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8" name="直線コネクタ 437"/>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9"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40" name="フローチャート : 判断 439"/>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41" name="フローチャート : 判断 440"/>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2" name="テキスト ボックス 4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3" name="テキスト ボックス 4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4" name="テキスト ボックス 4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5" name="テキスト ボックス 4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6" name="テキスト ボックス 4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100076</xdr:rowOff>
    </xdr:from>
    <xdr:to>
      <xdr:col>31</xdr:col>
      <xdr:colOff>85725</xdr:colOff>
      <xdr:row>60</xdr:row>
      <xdr:rowOff>30226</xdr:rowOff>
    </xdr:to>
    <xdr:sp macro="" textlink="">
      <xdr:nvSpPr>
        <xdr:cNvPr id="447" name="円/楕円 446"/>
        <xdr:cNvSpPr/>
      </xdr:nvSpPr>
      <xdr:spPr>
        <a:xfrm>
          <a:off x="212725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448"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21353</xdr:rowOff>
    </xdr:from>
    <xdr:ext cx="469744" cy="259045"/>
    <xdr:sp macro="" textlink="">
      <xdr:nvSpPr>
        <xdr:cNvPr id="449" name="n_1mainValue【学校施設】&#10;一人当たり面積"/>
        <xdr:cNvSpPr txBox="1"/>
      </xdr:nvSpPr>
      <xdr:spPr>
        <a:xfrm>
          <a:off x="21075727" y="1030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7" name="正方形/長方形 4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8" name="テキスト ボックス 4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9" name="直線コネクタ 4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0" name="テキスト ボックス 45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61" name="直線コネクタ 46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2" name="テキスト ボックス 46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3" name="直線コネクタ 46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4" name="テキスト ボックス 46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5" name="直線コネクタ 46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6" name="テキスト ボックス 46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7" name="直線コネクタ 46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8" name="テキスト ボックス 467"/>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9" name="直線コネクタ 4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0" name="テキスト ボックス 4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40387</xdr:rowOff>
    </xdr:to>
    <xdr:cxnSp macro="">
      <xdr:nvCxnSpPr>
        <xdr:cNvPr id="472" name="直線コネクタ 471"/>
        <xdr:cNvCxnSpPr/>
      </xdr:nvCxnSpPr>
      <xdr:spPr>
        <a:xfrm flipV="1">
          <a:off x="16318864" y="13411200"/>
          <a:ext cx="0" cy="120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73" name="【児童館】&#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74" name="直線コネクタ 473"/>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75"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76" name="直線コネクタ 475"/>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77"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8" name="フローチャート : 判断 477"/>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163322</xdr:rowOff>
    </xdr:from>
    <xdr:to>
      <xdr:col>22</xdr:col>
      <xdr:colOff>415925</xdr:colOff>
      <xdr:row>84</xdr:row>
      <xdr:rowOff>93472</xdr:rowOff>
    </xdr:to>
    <xdr:sp macro="" textlink="">
      <xdr:nvSpPr>
        <xdr:cNvPr id="479" name="フローチャート : 判断 478"/>
        <xdr:cNvSpPr/>
      </xdr:nvSpPr>
      <xdr:spPr>
        <a:xfrm>
          <a:off x="1543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0" name="テキスト ボックス 4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1" name="テキスト ボックス 4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2" name="テキスト ボックス 4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3" name="テキスト ボックス 4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4" name="テキスト ボックス 4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1015</xdr:rowOff>
    </xdr:from>
    <xdr:to>
      <xdr:col>22</xdr:col>
      <xdr:colOff>415925</xdr:colOff>
      <xdr:row>79</xdr:row>
      <xdr:rowOff>102615</xdr:rowOff>
    </xdr:to>
    <xdr:sp macro="" textlink="">
      <xdr:nvSpPr>
        <xdr:cNvPr id="485" name="円/楕円 484"/>
        <xdr:cNvSpPr/>
      </xdr:nvSpPr>
      <xdr:spPr>
        <a:xfrm>
          <a:off x="154305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84599</xdr:rowOff>
    </xdr:from>
    <xdr:ext cx="405111" cy="259045"/>
    <xdr:sp macro="" textlink="">
      <xdr:nvSpPr>
        <xdr:cNvPr id="486" name="n_1aveValue【児童館】&#10;有形固定資産減価償却率"/>
        <xdr:cNvSpPr txBox="1"/>
      </xdr:nvSpPr>
      <xdr:spPr>
        <a:xfrm>
          <a:off x="15266043"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119142</xdr:rowOff>
    </xdr:from>
    <xdr:ext cx="405111" cy="259045"/>
    <xdr:sp macro="" textlink="">
      <xdr:nvSpPr>
        <xdr:cNvPr id="487" name="n_1mainValue【児童館】&#10;有形固定資産減価償却率"/>
        <xdr:cNvSpPr txBox="1"/>
      </xdr:nvSpPr>
      <xdr:spPr>
        <a:xfrm>
          <a:off x="15266043" y="133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8" name="テキスト ボックス 49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9" name="直線コネクタ 4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0" name="テキスト ボックス 4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1" name="直線コネクタ 5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2" name="テキスト ボックス 5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3" name="直線コネクタ 5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4" name="テキスト ボックス 5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5" name="直線コネクタ 5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6" name="テキスト ボックス 5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7" name="直線コネクタ 5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8" name="テキスト ボックス 5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86</xdr:row>
      <xdr:rowOff>25400</xdr:rowOff>
    </xdr:to>
    <xdr:cxnSp macro="">
      <xdr:nvCxnSpPr>
        <xdr:cNvPr id="512" name="直線コネクタ 511"/>
        <xdr:cNvCxnSpPr/>
      </xdr:nvCxnSpPr>
      <xdr:spPr>
        <a:xfrm flipV="1">
          <a:off x="22160864" y="13284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513" name="【児童館】&#10;一人当たり面積最小値テキスト"/>
        <xdr:cNvSpPr txBox="1"/>
      </xdr:nvSpPr>
      <xdr:spPr>
        <a:xfrm>
          <a:off x="222504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514" name="直線コネクタ 513"/>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515" name="【児童館】&#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516" name="直線コネクタ 515"/>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29227</xdr:rowOff>
    </xdr:from>
    <xdr:ext cx="469744" cy="259045"/>
    <xdr:sp macro="" textlink="">
      <xdr:nvSpPr>
        <xdr:cNvPr id="517" name="【児童館】&#10;一人当たり面積平均値テキスト"/>
        <xdr:cNvSpPr txBox="1"/>
      </xdr:nvSpPr>
      <xdr:spPr>
        <a:xfrm>
          <a:off x="22250400" y="1374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50800</xdr:rowOff>
    </xdr:from>
    <xdr:to>
      <xdr:col>32</xdr:col>
      <xdr:colOff>238125</xdr:colOff>
      <xdr:row>80</xdr:row>
      <xdr:rowOff>152400</xdr:rowOff>
    </xdr:to>
    <xdr:sp macro="" textlink="">
      <xdr:nvSpPr>
        <xdr:cNvPr id="518" name="フローチャート : 判断 517"/>
        <xdr:cNvSpPr/>
      </xdr:nvSpPr>
      <xdr:spPr>
        <a:xfrm>
          <a:off x="221107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57150</xdr:rowOff>
    </xdr:from>
    <xdr:to>
      <xdr:col>31</xdr:col>
      <xdr:colOff>85725</xdr:colOff>
      <xdr:row>83</xdr:row>
      <xdr:rowOff>158750</xdr:rowOff>
    </xdr:to>
    <xdr:sp macro="" textlink="">
      <xdr:nvSpPr>
        <xdr:cNvPr id="519" name="フローチャート : 判断 518"/>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114300</xdr:rowOff>
    </xdr:from>
    <xdr:to>
      <xdr:col>31</xdr:col>
      <xdr:colOff>85725</xdr:colOff>
      <xdr:row>85</xdr:row>
      <xdr:rowOff>44450</xdr:rowOff>
    </xdr:to>
    <xdr:sp macro="" textlink="">
      <xdr:nvSpPr>
        <xdr:cNvPr id="525" name="円/楕円 524"/>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3827</xdr:rowOff>
    </xdr:from>
    <xdr:ext cx="469744" cy="259045"/>
    <xdr:sp macro="" textlink="">
      <xdr:nvSpPr>
        <xdr:cNvPr id="526"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35577</xdr:rowOff>
    </xdr:from>
    <xdr:ext cx="469744" cy="259045"/>
    <xdr:sp macro="" textlink="">
      <xdr:nvSpPr>
        <xdr:cNvPr id="527" name="n_1mainValue【児童館】&#10;一人当たり面積"/>
        <xdr:cNvSpPr txBox="1"/>
      </xdr:nvSpPr>
      <xdr:spPr>
        <a:xfrm>
          <a:off x="21075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8" name="テキスト ボックス 53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9" name="直線コネクタ 5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40" name="テキスト ボックス 53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41" name="直線コネクタ 5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2" name="テキスト ボックス 5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3" name="直線コネクタ 5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4" name="テキスト ボックス 5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5" name="直線コネクタ 5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6" name="テキスト ボックス 5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7" name="直線コネクタ 5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8" name="テキスト ボックス 5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9" name="直線コネクタ 5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50" name="テキスト ボックス 54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54" name="直線コネクタ 553"/>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55"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56" name="直線コネクタ 555"/>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57"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58" name="直線コネクタ 557"/>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59"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60" name="フローチャート : 判断 559"/>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61" name="フローチャート : 判断 560"/>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23768</xdr:rowOff>
    </xdr:from>
    <xdr:to>
      <xdr:col>22</xdr:col>
      <xdr:colOff>415925</xdr:colOff>
      <xdr:row>101</xdr:row>
      <xdr:rowOff>125368</xdr:rowOff>
    </xdr:to>
    <xdr:sp macro="" textlink="">
      <xdr:nvSpPr>
        <xdr:cNvPr id="567" name="円/楕円 566"/>
        <xdr:cNvSpPr/>
      </xdr:nvSpPr>
      <xdr:spPr>
        <a:xfrm>
          <a:off x="154305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568"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141895</xdr:rowOff>
    </xdr:from>
    <xdr:ext cx="405111" cy="259045"/>
    <xdr:sp macro="" textlink="">
      <xdr:nvSpPr>
        <xdr:cNvPr id="569" name="n_1mainValue【公民館】&#10;有形固定資産減価償却率"/>
        <xdr:cNvSpPr txBox="1"/>
      </xdr:nvSpPr>
      <xdr:spPr>
        <a:xfrm>
          <a:off x="15266043"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80" name="直線コネクタ 5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1" name="テキスト ボックス 5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2" name="直線コネクタ 5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3" name="テキスト ボックス 5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6" name="直線コネクタ 5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7" name="テキスト ボックス 5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8" name="直線コネクタ 5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9" name="テキスト ボックス 5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93" name="直線コネクタ 592"/>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94"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5" name="直線コネクタ 594"/>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96"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97" name="直線コネクタ 596"/>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98"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99" name="フローチャート : 判断 598"/>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600" name="フローチャート : 判断 599"/>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76200</xdr:rowOff>
    </xdr:from>
    <xdr:to>
      <xdr:col>31</xdr:col>
      <xdr:colOff>85725</xdr:colOff>
      <xdr:row>109</xdr:row>
      <xdr:rowOff>6350</xdr:rowOff>
    </xdr:to>
    <xdr:sp macro="" textlink="">
      <xdr:nvSpPr>
        <xdr:cNvPr id="606" name="円/楕円 605"/>
        <xdr:cNvSpPr/>
      </xdr:nvSpPr>
      <xdr:spPr>
        <a:xfrm>
          <a:off x="21272500" y="185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607"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168927</xdr:rowOff>
    </xdr:from>
    <xdr:ext cx="469744" cy="259045"/>
    <xdr:sp macro="" textlink="">
      <xdr:nvSpPr>
        <xdr:cNvPr id="608" name="n_1mainValue【公民館】&#10;一人当たり面積"/>
        <xdr:cNvSpPr txBox="1"/>
      </xdr:nvSpPr>
      <xdr:spPr>
        <a:xfrm>
          <a:off x="21075727" y="186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類似団体と比較して特に有形固定資産減価償却率が高くなっている施設は、学校施設、児童館、公民館である。</a:t>
          </a:r>
          <a:endParaRPr lang="ja-JP" altLang="ja-JP" sz="1400">
            <a:effectLst/>
          </a:endParaRPr>
        </a:p>
        <a:p>
          <a:r>
            <a:rPr lang="ja-JP" altLang="ja-JP" sz="1100" b="0" i="0" baseline="0">
              <a:solidFill>
                <a:schemeClr val="dk1"/>
              </a:solidFill>
              <a:effectLst/>
              <a:latin typeface="+mn-lt"/>
              <a:ea typeface="+mn-ea"/>
              <a:cs typeface="+mn-cs"/>
            </a:rPr>
            <a:t>　学校施設については、小学校が有形固定資産減価償却率</a:t>
          </a:r>
          <a:r>
            <a:rPr lang="en-US" altLang="ja-JP" sz="1100" b="0" i="0" baseline="0">
              <a:solidFill>
                <a:schemeClr val="dk1"/>
              </a:solidFill>
              <a:effectLst/>
              <a:latin typeface="ＭＳ Ｐゴシック 本文"/>
              <a:ea typeface="+mn-ea"/>
              <a:cs typeface="+mn-cs"/>
            </a:rPr>
            <a:t>80.3</a:t>
          </a:r>
          <a:r>
            <a:rPr lang="ja-JP" altLang="ja-JP" sz="1100" b="0" i="0" baseline="0">
              <a:solidFill>
                <a:schemeClr val="dk1"/>
              </a:solidFill>
              <a:effectLst/>
              <a:latin typeface="ＭＳ Ｐゴシック 本文"/>
              <a:ea typeface="+mn-ea"/>
              <a:cs typeface="+mn-cs"/>
            </a:rPr>
            <a:t>％</a:t>
          </a:r>
          <a:r>
            <a:rPr lang="ja-JP" altLang="ja-JP" sz="1100" b="0" i="0" baseline="0">
              <a:solidFill>
                <a:schemeClr val="dk1"/>
              </a:solidFill>
              <a:effectLst/>
              <a:latin typeface="+mn-lt"/>
              <a:ea typeface="+mn-ea"/>
              <a:cs typeface="+mn-cs"/>
            </a:rPr>
            <a:t>となっており、児童館や公民館の一部は耐用年数を経過しつつあるため有形固定資産減価償却率が高くなっている。</a:t>
          </a:r>
          <a:endParaRPr lang="ja-JP" altLang="ja-JP" sz="1400">
            <a:effectLst/>
          </a:endParaRPr>
        </a:p>
        <a:p>
          <a:r>
            <a:rPr lang="ja-JP" altLang="ja-JP" sz="1100" b="0" i="0" baseline="0">
              <a:solidFill>
                <a:schemeClr val="dk1"/>
              </a:solidFill>
              <a:effectLst/>
              <a:latin typeface="+mn-lt"/>
              <a:ea typeface="+mn-ea"/>
              <a:cs typeface="+mn-cs"/>
            </a:rPr>
            <a:t>　各施設の大規模改修を行うなど、老朽化対策に取り組んでいく。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北海道鷹栖町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7,127
7,123
139.42
6,377,795
6,250,016
122,732
3,114,826
6,283,578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1" name="テキスト ボックス 7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40822</xdr:rowOff>
    </xdr:from>
    <xdr:to>
      <xdr:col>6</xdr:col>
      <xdr:colOff>510540</xdr:colOff>
      <xdr:row>62</xdr:row>
      <xdr:rowOff>75112</xdr:rowOff>
    </xdr:to>
    <xdr:cxnSp macro="">
      <xdr:nvCxnSpPr>
        <xdr:cNvPr id="75" name="直線コネクタ 74"/>
        <xdr:cNvCxnSpPr/>
      </xdr:nvCxnSpPr>
      <xdr:spPr>
        <a:xfrm flipV="1">
          <a:off x="4634865" y="947057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78939</xdr:rowOff>
    </xdr:from>
    <xdr:ext cx="405111" cy="259045"/>
    <xdr:sp macro="" textlink="">
      <xdr:nvSpPr>
        <xdr:cNvPr id="76" name="【体育館・プール】&#10;有形固定資産減価償却率最小値テキスト"/>
        <xdr:cNvSpPr txBox="1"/>
      </xdr:nvSpPr>
      <xdr:spPr>
        <a:xfrm>
          <a:off x="4724400" y="1070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62</xdr:row>
      <xdr:rowOff>75112</xdr:rowOff>
    </xdr:from>
    <xdr:to>
      <xdr:col>6</xdr:col>
      <xdr:colOff>600075</xdr:colOff>
      <xdr:row>62</xdr:row>
      <xdr:rowOff>75112</xdr:rowOff>
    </xdr:to>
    <xdr:cxnSp macro="">
      <xdr:nvCxnSpPr>
        <xdr:cNvPr id="77" name="直線コネクタ 76"/>
        <xdr:cNvCxnSpPr/>
      </xdr:nvCxnSpPr>
      <xdr:spPr>
        <a:xfrm>
          <a:off x="4546600" y="1070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158949</xdr:rowOff>
    </xdr:from>
    <xdr:ext cx="469744" cy="259045"/>
    <xdr:sp macro="" textlink="">
      <xdr:nvSpPr>
        <xdr:cNvPr id="78" name="【体育館・プール】&#10;有形固定資産減価償却率最大値テキスト"/>
        <xdr:cNvSpPr txBox="1"/>
      </xdr:nvSpPr>
      <xdr:spPr>
        <a:xfrm>
          <a:off x="4724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40822</xdr:rowOff>
    </xdr:from>
    <xdr:to>
      <xdr:col>6</xdr:col>
      <xdr:colOff>600075</xdr:colOff>
      <xdr:row>55</xdr:row>
      <xdr:rowOff>40822</xdr:rowOff>
    </xdr:to>
    <xdr:cxnSp macro="">
      <xdr:nvCxnSpPr>
        <xdr:cNvPr id="79" name="直線コネクタ 78"/>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80"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81" name="フローチャート : 判断 80"/>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29210</xdr:rowOff>
    </xdr:from>
    <xdr:to>
      <xdr:col>5</xdr:col>
      <xdr:colOff>409575</xdr:colOff>
      <xdr:row>61</xdr:row>
      <xdr:rowOff>130810</xdr:rowOff>
    </xdr:to>
    <xdr:sp macro="" textlink="">
      <xdr:nvSpPr>
        <xdr:cNvPr id="82" name="フローチャート : 判断 81"/>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147337</xdr:rowOff>
    </xdr:from>
    <xdr:ext cx="405111" cy="259045"/>
    <xdr:sp macro="" textlink="">
      <xdr:nvSpPr>
        <xdr:cNvPr id="83" name="n_1aveValue【体育館・プール】&#10;有形固定資産減価償却率"/>
        <xdr:cNvSpPr txBox="1"/>
      </xdr:nvSpPr>
      <xdr:spPr>
        <a:xfrm>
          <a:off x="3582043"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133713</xdr:rowOff>
    </xdr:from>
    <xdr:to>
      <xdr:col>5</xdr:col>
      <xdr:colOff>409575</xdr:colOff>
      <xdr:row>64</xdr:row>
      <xdr:rowOff>63863</xdr:rowOff>
    </xdr:to>
    <xdr:sp macro="" textlink="">
      <xdr:nvSpPr>
        <xdr:cNvPr id="89" name="円/楕円 88"/>
        <xdr:cNvSpPr/>
      </xdr:nvSpPr>
      <xdr:spPr>
        <a:xfrm>
          <a:off x="3746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54990</xdr:rowOff>
    </xdr:from>
    <xdr:ext cx="405111" cy="259045"/>
    <xdr:sp macro="" textlink="">
      <xdr:nvSpPr>
        <xdr:cNvPr id="90" name="n_1mainValue【体育館・プール】&#10;有形固定資産減価償却率"/>
        <xdr:cNvSpPr txBox="1"/>
      </xdr:nvSpPr>
      <xdr:spPr>
        <a:xfrm>
          <a:off x="3582043" y="1102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4" name="直線コネクタ 113"/>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5"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6" name="直線コネクタ 115"/>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7"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8" name="直線コネクタ 117"/>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9"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20" name="フローチャート : 判断 119"/>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21" name="フローチャート : 判断 120"/>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146067</xdr:rowOff>
    </xdr:from>
    <xdr:ext cx="469744" cy="259045"/>
    <xdr:sp macro="" textlink="">
      <xdr:nvSpPr>
        <xdr:cNvPr id="122" name="n_1aveValue【体育館・プール】&#10;一人当たり面積"/>
        <xdr:cNvSpPr txBox="1"/>
      </xdr:nvSpPr>
      <xdr:spPr>
        <a:xfrm>
          <a:off x="93917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133350</xdr:rowOff>
    </xdr:from>
    <xdr:to>
      <xdr:col>14</xdr:col>
      <xdr:colOff>79375</xdr:colOff>
      <xdr:row>59</xdr:row>
      <xdr:rowOff>63500</xdr:rowOff>
    </xdr:to>
    <xdr:sp macro="" textlink="">
      <xdr:nvSpPr>
        <xdr:cNvPr id="128" name="円/楕円 127"/>
        <xdr:cNvSpPr/>
      </xdr:nvSpPr>
      <xdr:spPr>
        <a:xfrm>
          <a:off x="95885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80027</xdr:rowOff>
    </xdr:from>
    <xdr:ext cx="469744" cy="259045"/>
    <xdr:sp macro="" textlink="">
      <xdr:nvSpPr>
        <xdr:cNvPr id="129" name="n_1mainValue【体育館・プール】&#10;一人当たり面積"/>
        <xdr:cNvSpPr txBox="1"/>
      </xdr:nvSpPr>
      <xdr:spPr>
        <a:xfrm>
          <a:off x="9391727" y="98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0.725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4" name="直線コネクタ 153"/>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5"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6" name="直線コネクタ 155"/>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7"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8" name="直線コネクタ 1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9"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60" name="フローチャート : 判断 159"/>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61" name="フローチャート : 判断 160"/>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162"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21589</xdr:rowOff>
    </xdr:from>
    <xdr:to>
      <xdr:col>5</xdr:col>
      <xdr:colOff>409575</xdr:colOff>
      <xdr:row>78</xdr:row>
      <xdr:rowOff>123189</xdr:rowOff>
    </xdr:to>
    <xdr:sp macro="" textlink="">
      <xdr:nvSpPr>
        <xdr:cNvPr id="168" name="円/楕円 167"/>
        <xdr:cNvSpPr/>
      </xdr:nvSpPr>
      <xdr:spPr>
        <a:xfrm>
          <a:off x="3746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139716</xdr:rowOff>
    </xdr:from>
    <xdr:ext cx="405111" cy="259045"/>
    <xdr:sp macro="" textlink="">
      <xdr:nvSpPr>
        <xdr:cNvPr id="169" name="n_1mainValue【福祉施設】&#10;有形固定資産減価償却率"/>
        <xdr:cNvSpPr txBox="1"/>
      </xdr:nvSpPr>
      <xdr:spPr>
        <a:xfrm>
          <a:off x="3582043"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0" name="直線コネクタ 1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1" name="テキスト ボックス 1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2" name="直線コネクタ 1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3" name="テキスト ボックス 1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4" name="直線コネクタ 1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5" name="テキスト ボックス 1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6" name="直線コネクタ 1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7" name="テキスト ボックス 1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91" name="直線コネクタ 190"/>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2"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93" name="直線コネクタ 192"/>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4"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5" name="直線コネクタ 194"/>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6"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7" name="フローチャート : 判断 196"/>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198" name="フローチャート : 判断 197"/>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199"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96114</xdr:rowOff>
    </xdr:from>
    <xdr:to>
      <xdr:col>14</xdr:col>
      <xdr:colOff>79375</xdr:colOff>
      <xdr:row>85</xdr:row>
      <xdr:rowOff>26264</xdr:rowOff>
    </xdr:to>
    <xdr:sp macro="" textlink="">
      <xdr:nvSpPr>
        <xdr:cNvPr id="205" name="円/楕円 204"/>
        <xdr:cNvSpPr/>
      </xdr:nvSpPr>
      <xdr:spPr>
        <a:xfrm>
          <a:off x="9588500" y="1449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17391</xdr:rowOff>
    </xdr:from>
    <xdr:ext cx="469744" cy="259045"/>
    <xdr:sp macro="" textlink="">
      <xdr:nvSpPr>
        <xdr:cNvPr id="206" name="n_1mainValue【福祉施設】&#10;一人当たり面積"/>
        <xdr:cNvSpPr txBox="1"/>
      </xdr:nvSpPr>
      <xdr:spPr>
        <a:xfrm>
          <a:off x="9391727" y="1459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5" name="正方形/長方形 2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6" name="正方形/長方形 2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7" name="正方形/長方形 2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8" name="正方形/長方形 2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9" name="正方形/長方形 2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0" name="正方形/長方形 2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1" name="正方形/長方形 2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2" name="正方形/長方形 22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4" name="正方形/長方形 2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5" name="正方形/長方形 2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6" name="正方形/長方形 2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7" name="正方形/長方形 2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8" name="正方形/長方形 2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9" name="正方形/長方形 2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0" name="正方形/長方形 2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1" name="テキスト ボックス 2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2" name="直線コネクタ 2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3" name="テキスト ボックス 23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4" name="直線コネクタ 23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5" name="テキスト ボックス 23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6" name="直線コネクタ 23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7" name="テキスト ボックス 23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8" name="直線コネクタ 23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9" name="テキスト ボックス 23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40" name="直線コネクタ 23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41" name="テキスト ボックス 24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2" name="直線コネクタ 2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3" name="テキスト ボックス 24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121920</xdr:rowOff>
    </xdr:from>
    <xdr:to>
      <xdr:col>23</xdr:col>
      <xdr:colOff>516889</xdr:colOff>
      <xdr:row>41</xdr:row>
      <xdr:rowOff>60198</xdr:rowOff>
    </xdr:to>
    <xdr:cxnSp macro="">
      <xdr:nvCxnSpPr>
        <xdr:cNvPr id="245" name="直線コネクタ 244"/>
        <xdr:cNvCxnSpPr/>
      </xdr:nvCxnSpPr>
      <xdr:spPr>
        <a:xfrm flipV="1">
          <a:off x="16318864" y="59512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64025</xdr:rowOff>
    </xdr:from>
    <xdr:ext cx="405111" cy="259045"/>
    <xdr:sp macro="" textlink="">
      <xdr:nvSpPr>
        <xdr:cNvPr id="246" name="【一般廃棄物処理施設】&#10;有形固定資産減価償却率最小値テキスト"/>
        <xdr:cNvSpPr txBox="1"/>
      </xdr:nvSpPr>
      <xdr:spPr>
        <a:xfrm>
          <a:off x="164084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41</xdr:row>
      <xdr:rowOff>60198</xdr:rowOff>
    </xdr:from>
    <xdr:to>
      <xdr:col>23</xdr:col>
      <xdr:colOff>606425</xdr:colOff>
      <xdr:row>41</xdr:row>
      <xdr:rowOff>60198</xdr:rowOff>
    </xdr:to>
    <xdr:cxnSp macro="">
      <xdr:nvCxnSpPr>
        <xdr:cNvPr id="247" name="直線コネクタ 246"/>
        <xdr:cNvCxnSpPr/>
      </xdr:nvCxnSpPr>
      <xdr:spPr>
        <a:xfrm>
          <a:off x="16230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68597</xdr:rowOff>
    </xdr:from>
    <xdr:ext cx="405111" cy="259045"/>
    <xdr:sp macro="" textlink="">
      <xdr:nvSpPr>
        <xdr:cNvPr id="248" name="【一般廃棄物処理施設】&#10;有形固定資産減価償却率最大値テキスト"/>
        <xdr:cNvSpPr txBox="1"/>
      </xdr:nvSpPr>
      <xdr:spPr>
        <a:xfrm>
          <a:off x="16408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249" name="直線コネクタ 248"/>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56405</xdr:rowOff>
    </xdr:from>
    <xdr:ext cx="405111" cy="259045"/>
    <xdr:sp macro="" textlink="">
      <xdr:nvSpPr>
        <xdr:cNvPr id="250" name="【一般廃棄物処理施設】&#10;有形固定資産減価償却率平均値テキスト"/>
        <xdr:cNvSpPr txBox="1"/>
      </xdr:nvSpPr>
      <xdr:spPr>
        <a:xfrm>
          <a:off x="16408400" y="640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77978</xdr:rowOff>
    </xdr:from>
    <xdr:to>
      <xdr:col>23</xdr:col>
      <xdr:colOff>568325</xdr:colOff>
      <xdr:row>38</xdr:row>
      <xdr:rowOff>8128</xdr:rowOff>
    </xdr:to>
    <xdr:sp macro="" textlink="">
      <xdr:nvSpPr>
        <xdr:cNvPr id="251" name="フローチャート : 判断 250"/>
        <xdr:cNvSpPr/>
      </xdr:nvSpPr>
      <xdr:spPr>
        <a:xfrm>
          <a:off x="162687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164846</xdr:rowOff>
    </xdr:from>
    <xdr:to>
      <xdr:col>22</xdr:col>
      <xdr:colOff>415925</xdr:colOff>
      <xdr:row>40</xdr:row>
      <xdr:rowOff>94996</xdr:rowOff>
    </xdr:to>
    <xdr:sp macro="" textlink="">
      <xdr:nvSpPr>
        <xdr:cNvPr id="252" name="フローチャート : 判断 251"/>
        <xdr:cNvSpPr/>
      </xdr:nvSpPr>
      <xdr:spPr>
        <a:xfrm>
          <a:off x="1543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111523</xdr:rowOff>
    </xdr:from>
    <xdr:ext cx="405111" cy="259045"/>
    <xdr:sp macro="" textlink="">
      <xdr:nvSpPr>
        <xdr:cNvPr id="253" name="n_1aveValue【一般廃棄物処理施設】&#10;有形固定資産減価償却率"/>
        <xdr:cNvSpPr txBox="1"/>
      </xdr:nvSpPr>
      <xdr:spPr>
        <a:xfrm>
          <a:off x="15266043" y="662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4" name="テキスト ボックス 2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160274</xdr:rowOff>
    </xdr:from>
    <xdr:to>
      <xdr:col>22</xdr:col>
      <xdr:colOff>415925</xdr:colOff>
      <xdr:row>42</xdr:row>
      <xdr:rowOff>90424</xdr:rowOff>
    </xdr:to>
    <xdr:sp macro="" textlink="">
      <xdr:nvSpPr>
        <xdr:cNvPr id="259" name="円/楕円 258"/>
        <xdr:cNvSpPr/>
      </xdr:nvSpPr>
      <xdr:spPr>
        <a:xfrm>
          <a:off x="15430500" y="71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81551</xdr:rowOff>
    </xdr:from>
    <xdr:ext cx="405111" cy="259045"/>
    <xdr:sp macro="" textlink="">
      <xdr:nvSpPr>
        <xdr:cNvPr id="260" name="n_1mainValue【一般廃棄物処理施設】&#10;有形固定資産減価償却率"/>
        <xdr:cNvSpPr txBox="1"/>
      </xdr:nvSpPr>
      <xdr:spPr>
        <a:xfrm>
          <a:off x="15266043" y="728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1" name="正方形/長方形 2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2" name="正方形/長方形 2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3" name="正方形/長方形 2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4" name="正方形/長方形 2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5" name="正方形/長方形 2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6" name="正方形/長方形 2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7" name="正方形/長方形 2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8" name="正方形/長方形 2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9" name="テキスト ボックス 2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0" name="直線コネクタ 2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1" name="直線コネクタ 2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2" name="テキスト ボックス 27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3" name="直線コネクタ 2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4" name="テキスト ボックス 27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5" name="直線コネクタ 2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6" name="テキスト ボックス 27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7" name="直線コネクタ 2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78" name="テキスト ボックス 27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9" name="直線コネクタ 2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0" name="テキスト ボックス 2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282" name="直線コネクタ 281"/>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283"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284" name="直線コネクタ 283"/>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285"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286" name="直線コネクタ 285"/>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287"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288" name="フローチャート : 判断 287"/>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289" name="フローチャート : 判断 288"/>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120653</xdr:rowOff>
    </xdr:from>
    <xdr:ext cx="599010" cy="259045"/>
    <xdr:sp macro="" textlink="">
      <xdr:nvSpPr>
        <xdr:cNvPr id="290" name="n_1aveValue【一般廃棄物処理施設】&#10;一人当たり有形固定資産（償却資産）額"/>
        <xdr:cNvSpPr txBox="1"/>
      </xdr:nvSpPr>
      <xdr:spPr>
        <a:xfrm>
          <a:off x="21011094" y="62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1" name="テキスト ボックス 2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2" name="テキスト ボックス 2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3" name="テキスト ボックス 2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4" name="テキスト ボックス 2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5" name="テキスト ボックス 2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83629</xdr:rowOff>
    </xdr:from>
    <xdr:to>
      <xdr:col>31</xdr:col>
      <xdr:colOff>85725</xdr:colOff>
      <xdr:row>39</xdr:row>
      <xdr:rowOff>13779</xdr:rowOff>
    </xdr:to>
    <xdr:sp macro="" textlink="">
      <xdr:nvSpPr>
        <xdr:cNvPr id="296" name="円/楕円 295"/>
        <xdr:cNvSpPr/>
      </xdr:nvSpPr>
      <xdr:spPr>
        <a:xfrm>
          <a:off x="21272500" y="65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4906</xdr:rowOff>
    </xdr:from>
    <xdr:ext cx="599010" cy="259045"/>
    <xdr:sp macro="" textlink="">
      <xdr:nvSpPr>
        <xdr:cNvPr id="297" name="n_1mainValue【一般廃棄物処理施設】&#10;一人当たり有形固定資産（償却資産）額"/>
        <xdr:cNvSpPr txBox="1"/>
      </xdr:nvSpPr>
      <xdr:spPr>
        <a:xfrm>
          <a:off x="21011094" y="66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6" name="正方形/長方形 3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7" name="正方形/長方形 3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8" name="正方形/長方形 3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9" name="正方形/長方形 3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0" name="正方形/長方形 3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1" name="正方形/長方形 3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2" name="正方形/長方形 3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3" name="正方形/長方形 3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4" name="正方形/長方形 3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5" name="正方形/長方形 3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6" name="正方形/長方形 3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7" name="正方形/長方形 3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8" name="正方形/長方形 3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9" name="正方形/長方形 3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0" name="正方形/長方形 3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1" name="正方形/長方形 3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2" name="正方形/長方形 3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3" name="正方形/長方形 3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4" name="正方形/長方形 3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5" name="正方形/長方形 3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6" name="正方形/長方形 3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7" name="正方形/長方形 3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8" name="正方形/長方形 3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29" name="正方形/長方形 3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0" name="正方形/長方形 3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1" name="正方形/長方形 3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2" name="正方形/長方形 3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3" name="正方形/長方形 3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4" name="正方形/長方形 3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5" name="正方形/長方形 3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6" name="正方形/長方形 3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7" name="正方形/長方形 3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8" name="テキスト ボックス 3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9" name="直線コネクタ 3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0" name="テキスト ボックス 33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1" name="直線コネクタ 3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2" name="テキスト ボックス 34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3" name="直線コネクタ 3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4" name="テキスト ボックス 3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5" name="直線コネクタ 3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6" name="テキスト ボックス 3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7" name="直線コネクタ 3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8" name="テキスト ボックス 3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49" name="直線コネクタ 3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0" name="テキスト ボックス 34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1" name="直線コネクタ 3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2" name="テキスト ボックス 3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354" name="直線コネクタ 353"/>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355"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356" name="直線コネクタ 355"/>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357"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358" name="直線コネクタ 35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359"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360" name="フローチャート : 判断 359"/>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361" name="フローチャート : 判断 360"/>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362"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3" name="テキスト ボックス 3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4" name="テキスト ボックス 3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5" name="テキスト ボックス 3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6" name="テキスト ボックス 3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7" name="テキスト ボックス 3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48261</xdr:rowOff>
    </xdr:from>
    <xdr:to>
      <xdr:col>22</xdr:col>
      <xdr:colOff>415925</xdr:colOff>
      <xdr:row>102</xdr:row>
      <xdr:rowOff>149861</xdr:rowOff>
    </xdr:to>
    <xdr:sp macro="" textlink="">
      <xdr:nvSpPr>
        <xdr:cNvPr id="368" name="円/楕円 367"/>
        <xdr:cNvSpPr/>
      </xdr:nvSpPr>
      <xdr:spPr>
        <a:xfrm>
          <a:off x="1543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166388</xdr:rowOff>
    </xdr:from>
    <xdr:ext cx="405111" cy="259045"/>
    <xdr:sp macro="" textlink="">
      <xdr:nvSpPr>
        <xdr:cNvPr id="369" name="n_1mainValue【庁舎】&#10;有形固定資産減価償却率"/>
        <xdr:cNvSpPr txBox="1"/>
      </xdr:nvSpPr>
      <xdr:spPr>
        <a:xfrm>
          <a:off x="15266043"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0" name="正方形/長方形 3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1" name="正方形/長方形 3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2" name="正方形/長方形 3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3" name="正方形/長方形 3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4" name="正方形/長方形 3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5" name="正方形/長方形 3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6" name="正方形/長方形 3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7" name="正方形/長方形 3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8" name="テキスト ボックス 3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9" name="直線コネクタ 3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0" name="テキスト ボックス 3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81" name="直線コネクタ 3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2" name="テキスト ボックス 3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83" name="直線コネクタ 3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84" name="テキスト ボックス 3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85" name="直線コネクタ 3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86" name="テキスト ボックス 3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87" name="直線コネクタ 3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88" name="テキスト ボックス 3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89" name="直線コネクタ 3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90" name="テキスト ボックス 3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91" name="直線コネクタ 3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2" name="テキスト ボックス 3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3" name="直線コネクタ 3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4" name="テキスト ボックス 3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396" name="直線コネクタ 395"/>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397"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398" name="直線コネクタ 397"/>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399"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00" name="直線コネクタ 399"/>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01"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02" name="フローチャート : 判断 401"/>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03" name="フローチャート : 判断 402"/>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04"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5" name="テキスト ボックス 4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6" name="テキスト ボックス 4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7" name="テキスト ボックス 4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8" name="テキスト ボックス 4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9" name="テキスト ボックス 4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54792</xdr:rowOff>
    </xdr:from>
    <xdr:to>
      <xdr:col>31</xdr:col>
      <xdr:colOff>85725</xdr:colOff>
      <xdr:row>106</xdr:row>
      <xdr:rowOff>156392</xdr:rowOff>
    </xdr:to>
    <xdr:sp macro="" textlink="">
      <xdr:nvSpPr>
        <xdr:cNvPr id="410" name="円/楕円 409"/>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147519</xdr:rowOff>
    </xdr:from>
    <xdr:ext cx="469744" cy="259045"/>
    <xdr:sp macro="" textlink="">
      <xdr:nvSpPr>
        <xdr:cNvPr id="411" name="n_1mainValue【庁舎】&#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2" name="正方形/長方形 4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3" name="正方形/長方形 4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4" name="テキスト ボックス 4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本文"/>
              <a:ea typeface="+mn-ea"/>
              <a:cs typeface="+mn-cs"/>
            </a:rPr>
            <a:t>　類似団体と比較して有形固定資産減価償却率が特に高くなっているもの施設は、福祉施設である。</a:t>
          </a:r>
          <a:endParaRPr lang="ja-JP" altLang="ja-JP" sz="1400">
            <a:effectLst/>
            <a:latin typeface="ＭＳ Ｐゴシック 本文"/>
          </a:endParaRPr>
        </a:p>
        <a:p>
          <a:r>
            <a:rPr lang="ja-JP" altLang="ja-JP" sz="1100" b="0" i="0" baseline="0">
              <a:solidFill>
                <a:schemeClr val="dk1"/>
              </a:solidFill>
              <a:effectLst/>
              <a:latin typeface="ＭＳ Ｐゴシック 本文"/>
              <a:ea typeface="+mn-ea"/>
              <a:cs typeface="+mn-cs"/>
            </a:rPr>
            <a:t>　これは、昭和</a:t>
          </a:r>
          <a:r>
            <a:rPr lang="en-US" altLang="ja-JP" sz="1100" b="0" i="0" baseline="0">
              <a:solidFill>
                <a:schemeClr val="dk1"/>
              </a:solidFill>
              <a:effectLst/>
              <a:latin typeface="ＭＳ Ｐゴシック 本文"/>
              <a:ea typeface="+mn-ea"/>
              <a:cs typeface="+mn-cs"/>
            </a:rPr>
            <a:t>45</a:t>
          </a:r>
          <a:r>
            <a:rPr lang="ja-JP" altLang="ja-JP" sz="1100" b="0" i="0" baseline="0">
              <a:solidFill>
                <a:schemeClr val="dk1"/>
              </a:solidFill>
              <a:effectLst/>
              <a:latin typeface="ＭＳ Ｐゴシック 本文"/>
              <a:ea typeface="+mn-ea"/>
              <a:cs typeface="+mn-cs"/>
            </a:rPr>
            <a:t>年に福祉会館が建設されており、耐用年数を経過しつつあるためである。</a:t>
          </a:r>
          <a:endParaRPr lang="ja-JP" altLang="ja-JP" sz="1400">
            <a:effectLst/>
            <a:latin typeface="ＭＳ Ｐゴシック 本文"/>
          </a:endParaRPr>
        </a:p>
        <a:p>
          <a:r>
            <a:rPr lang="ja-JP" altLang="ja-JP" sz="1100" b="0" i="0" baseline="0">
              <a:solidFill>
                <a:schemeClr val="dk1"/>
              </a:solidFill>
              <a:effectLst/>
              <a:latin typeface="ＭＳ Ｐゴシック 本文"/>
              <a:ea typeface="+mn-ea"/>
              <a:cs typeface="+mn-cs"/>
            </a:rPr>
            <a:t>　ただし、福祉会館は平成</a:t>
          </a:r>
          <a:r>
            <a:rPr lang="en-US" altLang="ja-JP" sz="1100" b="0" i="0" baseline="0">
              <a:solidFill>
                <a:schemeClr val="dk1"/>
              </a:solidFill>
              <a:effectLst/>
              <a:latin typeface="ＭＳ Ｐゴシック 本文"/>
              <a:ea typeface="+mn-ea"/>
              <a:cs typeface="+mn-cs"/>
            </a:rPr>
            <a:t>30</a:t>
          </a:r>
          <a:r>
            <a:rPr lang="ja-JP" altLang="ja-JP" sz="1100" b="0" i="0" baseline="0">
              <a:solidFill>
                <a:schemeClr val="dk1"/>
              </a:solidFill>
              <a:effectLst/>
              <a:latin typeface="ＭＳ Ｐゴシック 本文"/>
              <a:ea typeface="+mn-ea"/>
              <a:cs typeface="+mn-cs"/>
            </a:rPr>
            <a:t>年度に改修を完了する予定でおり、使用する上での問題はなく、今後の維持管理費用の減少も見込んでいる</a:t>
          </a:r>
          <a:r>
            <a:rPr lang="ja-JP" altLang="en-US" sz="1100" b="0" i="0" baseline="0">
              <a:solidFill>
                <a:schemeClr val="dk1"/>
              </a:solidFill>
              <a:effectLst/>
              <a:latin typeface="ＭＳ Ｐゴシック 本文"/>
              <a:ea typeface="+mn-ea"/>
              <a:cs typeface="+mn-cs"/>
            </a:rPr>
            <a:t>。</a:t>
          </a:r>
          <a:endParaRPr lang="en-US" altLang="ja-JP" sz="1100" b="0" i="0" baseline="0">
            <a:solidFill>
              <a:schemeClr val="dk1"/>
            </a:solidFill>
            <a:effectLst/>
            <a:latin typeface="ＭＳ Ｐゴシック 本文"/>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北海道鷹栖町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7,127
7,123
139.42
6,377,795
6,250,016
122,732
3,114,826
6,283,578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類似団体平均を若干上回る数値を推移しているが、歳入総額に占める地方税の割合が低く、地方交付税への依存度が高い財政構造である。</a:t>
          </a:r>
          <a:endParaRPr kumimoji="1" lang="en-US" altLang="ja-JP" sz="1300">
            <a:latin typeface="ＭＳ Ｐゴシック"/>
          </a:endParaRPr>
        </a:p>
        <a:p>
          <a:r>
            <a:rPr kumimoji="1" lang="ja-JP" altLang="en-US" sz="1300">
              <a:latin typeface="ＭＳ Ｐゴシック"/>
            </a:rPr>
            <a:t>今後も財政健全化に向けた取組により、内部管理経費や公共事業等の歳出削減に努めるとともに、税収納率の向上、保育料等の滞納対策強化による歳入確保に努める。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163285</xdr:rowOff>
    </xdr:to>
    <xdr:cxnSp macro="">
      <xdr:nvCxnSpPr>
        <xdr:cNvPr id="72" name="直線コネクタ 71"/>
        <xdr:cNvCxnSpPr/>
      </xdr:nvCxnSpPr>
      <xdr:spPr>
        <a:xfrm flipV="1">
          <a:off x="3225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42</xdr:row>
      <xdr:rowOff>163285</xdr:rowOff>
    </xdr:to>
    <xdr:cxnSp macro="">
      <xdr:nvCxnSpPr>
        <xdr:cNvPr id="75" name="直線コネクタ 74"/>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42</xdr:row>
      <xdr:rowOff>163285</xdr:rowOff>
    </xdr:to>
    <xdr:cxnSp macro="">
      <xdr:nvCxnSpPr>
        <xdr:cNvPr id="78" name="直線コネクタ 77"/>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8" name="円/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9"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0" name="円/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1" name="テキスト ボックス 90"/>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93" name="テキスト ボックス 92"/>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4" name="円/楕円 93"/>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95" name="テキスト ボックス 94"/>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6" name="円/楕円 95"/>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97" name="テキスト ボックス 96"/>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類似団体平均を下回る数値を推移しているが、依然として物件費が増加傾向にあるため、その削減など行財政改革の取組を通じて義務的経費の削減に努める。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117094</xdr:rowOff>
    </xdr:from>
    <xdr:to>
      <xdr:col>7</xdr:col>
      <xdr:colOff>152400</xdr:colOff>
      <xdr:row>61</xdr:row>
      <xdr:rowOff>85598</xdr:rowOff>
    </xdr:to>
    <xdr:cxnSp macro="">
      <xdr:nvCxnSpPr>
        <xdr:cNvPr id="130" name="直線コネクタ 129"/>
        <xdr:cNvCxnSpPr/>
      </xdr:nvCxnSpPr>
      <xdr:spPr>
        <a:xfrm>
          <a:off x="4114800" y="1040409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117094</xdr:rowOff>
    </xdr:from>
    <xdr:to>
      <xdr:col>6</xdr:col>
      <xdr:colOff>0</xdr:colOff>
      <xdr:row>62</xdr:row>
      <xdr:rowOff>116840</xdr:rowOff>
    </xdr:to>
    <xdr:cxnSp macro="">
      <xdr:nvCxnSpPr>
        <xdr:cNvPr id="133" name="直線コネクタ 132"/>
        <xdr:cNvCxnSpPr/>
      </xdr:nvCxnSpPr>
      <xdr:spPr>
        <a:xfrm flipV="1">
          <a:off x="3225800" y="10404094"/>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34798</xdr:rowOff>
    </xdr:from>
    <xdr:to>
      <xdr:col>4</xdr:col>
      <xdr:colOff>482600</xdr:colOff>
      <xdr:row>62</xdr:row>
      <xdr:rowOff>116840</xdr:rowOff>
    </xdr:to>
    <xdr:cxnSp macro="">
      <xdr:nvCxnSpPr>
        <xdr:cNvPr id="136" name="直線コネクタ 135"/>
        <xdr:cNvCxnSpPr/>
      </xdr:nvCxnSpPr>
      <xdr:spPr>
        <a:xfrm>
          <a:off x="2336800" y="1066469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34798</xdr:rowOff>
    </xdr:from>
    <xdr:to>
      <xdr:col>3</xdr:col>
      <xdr:colOff>279400</xdr:colOff>
      <xdr:row>62</xdr:row>
      <xdr:rowOff>54102</xdr:rowOff>
    </xdr:to>
    <xdr:cxnSp macro="">
      <xdr:nvCxnSpPr>
        <xdr:cNvPr id="139" name="直線コネクタ 138"/>
        <xdr:cNvCxnSpPr/>
      </xdr:nvCxnSpPr>
      <xdr:spPr>
        <a:xfrm flipV="1">
          <a:off x="1447800" y="106646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34798</xdr:rowOff>
    </xdr:from>
    <xdr:to>
      <xdr:col>7</xdr:col>
      <xdr:colOff>203200</xdr:colOff>
      <xdr:row>61</xdr:row>
      <xdr:rowOff>136398</xdr:rowOff>
    </xdr:to>
    <xdr:sp macro="" textlink="">
      <xdr:nvSpPr>
        <xdr:cNvPr id="149" name="円/楕円 148"/>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51325</xdr:rowOff>
    </xdr:from>
    <xdr:ext cx="762000" cy="259045"/>
    <xdr:sp macro="" textlink="">
      <xdr:nvSpPr>
        <xdr:cNvPr id="150" name="財政構造の弾力性該当値テキスト"/>
        <xdr:cNvSpPr txBox="1"/>
      </xdr:nvSpPr>
      <xdr:spPr>
        <a:xfrm>
          <a:off x="5041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66294</xdr:rowOff>
    </xdr:from>
    <xdr:to>
      <xdr:col>6</xdr:col>
      <xdr:colOff>50800</xdr:colOff>
      <xdr:row>60</xdr:row>
      <xdr:rowOff>167894</xdr:rowOff>
    </xdr:to>
    <xdr:sp macro="" textlink="">
      <xdr:nvSpPr>
        <xdr:cNvPr id="151" name="円/楕円 150"/>
        <xdr:cNvSpPr/>
      </xdr:nvSpPr>
      <xdr:spPr>
        <a:xfrm>
          <a:off x="4064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6621</xdr:rowOff>
    </xdr:from>
    <xdr:ext cx="736600" cy="259045"/>
    <xdr:sp macro="" textlink="">
      <xdr:nvSpPr>
        <xdr:cNvPr id="152" name="テキスト ボックス 151"/>
        <xdr:cNvSpPr txBox="1"/>
      </xdr:nvSpPr>
      <xdr:spPr>
        <a:xfrm>
          <a:off x="3733800" y="1012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3" name="円/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4" name="テキスト ボックス 153"/>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155448</xdr:rowOff>
    </xdr:from>
    <xdr:to>
      <xdr:col>3</xdr:col>
      <xdr:colOff>330200</xdr:colOff>
      <xdr:row>62</xdr:row>
      <xdr:rowOff>85598</xdr:rowOff>
    </xdr:to>
    <xdr:sp macro="" textlink="">
      <xdr:nvSpPr>
        <xdr:cNvPr id="155" name="円/楕円 154"/>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70375</xdr:rowOff>
    </xdr:from>
    <xdr:ext cx="762000" cy="259045"/>
    <xdr:sp macro="" textlink="">
      <xdr:nvSpPr>
        <xdr:cNvPr id="156" name="テキスト ボックス 155"/>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57" name="円/楕円 156"/>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89679</xdr:rowOff>
    </xdr:from>
    <xdr:ext cx="762000" cy="259045"/>
    <xdr:sp macro="" textlink="">
      <xdr:nvSpPr>
        <xdr:cNvPr id="158" name="テキスト ボックス 157"/>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[268,776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類似団体平均を若干下回っておりますが、増加傾向である。</a:t>
          </a:r>
          <a:endParaRPr kumimoji="1" lang="en-US" altLang="ja-JP" sz="1300">
            <a:latin typeface="ＭＳ Ｐゴシック"/>
          </a:endParaRPr>
        </a:p>
        <a:p>
          <a:r>
            <a:rPr kumimoji="1" lang="ja-JP" altLang="en-US" sz="1300">
              <a:latin typeface="ＭＳ Ｐゴシック"/>
            </a:rPr>
            <a:t>要因として保有する公共施設等が多く、その管理経費（除排雪経費含む）が経常的に発生するためである。</a:t>
          </a:r>
          <a:endParaRPr kumimoji="1" lang="en-US" altLang="ja-JP" sz="1300">
            <a:latin typeface="ＭＳ Ｐゴシック"/>
          </a:endParaRPr>
        </a:p>
        <a:p>
          <a:r>
            <a:rPr kumimoji="1" lang="ja-JP" altLang="en-US" sz="1300">
              <a:latin typeface="ＭＳ Ｐゴシック"/>
            </a:rPr>
            <a:t>現在の水準が高くならないように、より一層の経費削減に努める。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43656</xdr:rowOff>
    </xdr:from>
    <xdr:to>
      <xdr:col>7</xdr:col>
      <xdr:colOff>152400</xdr:colOff>
      <xdr:row>84</xdr:row>
      <xdr:rowOff>77628</xdr:rowOff>
    </xdr:to>
    <xdr:cxnSp macro="">
      <xdr:nvCxnSpPr>
        <xdr:cNvPr id="193" name="直線コネクタ 192"/>
        <xdr:cNvCxnSpPr/>
      </xdr:nvCxnSpPr>
      <xdr:spPr>
        <a:xfrm>
          <a:off x="4114800" y="14445456"/>
          <a:ext cx="838200" cy="3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43656</xdr:rowOff>
    </xdr:from>
    <xdr:to>
      <xdr:col>6</xdr:col>
      <xdr:colOff>0</xdr:colOff>
      <xdr:row>84</xdr:row>
      <xdr:rowOff>80105</xdr:rowOff>
    </xdr:to>
    <xdr:cxnSp macro="">
      <xdr:nvCxnSpPr>
        <xdr:cNvPr id="196" name="直線コネクタ 195"/>
        <xdr:cNvCxnSpPr/>
      </xdr:nvCxnSpPr>
      <xdr:spPr>
        <a:xfrm flipV="1">
          <a:off x="3225800" y="14445456"/>
          <a:ext cx="8890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112726</xdr:rowOff>
    </xdr:from>
    <xdr:to>
      <xdr:col>4</xdr:col>
      <xdr:colOff>482600</xdr:colOff>
      <xdr:row>84</xdr:row>
      <xdr:rowOff>80105</xdr:rowOff>
    </xdr:to>
    <xdr:cxnSp macro="">
      <xdr:nvCxnSpPr>
        <xdr:cNvPr id="199" name="直線コネクタ 198"/>
        <xdr:cNvCxnSpPr/>
      </xdr:nvCxnSpPr>
      <xdr:spPr>
        <a:xfrm>
          <a:off x="2336800" y="14343076"/>
          <a:ext cx="889000" cy="1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76355</xdr:rowOff>
    </xdr:from>
    <xdr:to>
      <xdr:col>3</xdr:col>
      <xdr:colOff>279400</xdr:colOff>
      <xdr:row>83</xdr:row>
      <xdr:rowOff>112726</xdr:rowOff>
    </xdr:to>
    <xdr:cxnSp macro="">
      <xdr:nvCxnSpPr>
        <xdr:cNvPr id="202" name="直線コネクタ 201"/>
        <xdr:cNvCxnSpPr/>
      </xdr:nvCxnSpPr>
      <xdr:spPr>
        <a:xfrm>
          <a:off x="1447800" y="14306705"/>
          <a:ext cx="889000" cy="3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26828</xdr:rowOff>
    </xdr:from>
    <xdr:to>
      <xdr:col>7</xdr:col>
      <xdr:colOff>203200</xdr:colOff>
      <xdr:row>84</xdr:row>
      <xdr:rowOff>128428</xdr:rowOff>
    </xdr:to>
    <xdr:sp macro="" textlink="">
      <xdr:nvSpPr>
        <xdr:cNvPr id="212" name="円/楕円 211"/>
        <xdr:cNvSpPr/>
      </xdr:nvSpPr>
      <xdr:spPr>
        <a:xfrm>
          <a:off x="4902200" y="144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43355</xdr:rowOff>
    </xdr:from>
    <xdr:ext cx="762000" cy="259045"/>
    <xdr:sp macro="" textlink="">
      <xdr:nvSpPr>
        <xdr:cNvPr id="213" name="人件費・物件費等の状況該当値テキスト"/>
        <xdr:cNvSpPr txBox="1"/>
      </xdr:nvSpPr>
      <xdr:spPr>
        <a:xfrm>
          <a:off x="5041900" y="1427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268,776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164306</xdr:rowOff>
    </xdr:from>
    <xdr:to>
      <xdr:col>6</xdr:col>
      <xdr:colOff>50800</xdr:colOff>
      <xdr:row>84</xdr:row>
      <xdr:rowOff>94456</xdr:rowOff>
    </xdr:to>
    <xdr:sp macro="" textlink="">
      <xdr:nvSpPr>
        <xdr:cNvPr id="214" name="円/楕円 213"/>
        <xdr:cNvSpPr/>
      </xdr:nvSpPr>
      <xdr:spPr>
        <a:xfrm>
          <a:off x="4064000" y="1439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79233</xdr:rowOff>
    </xdr:from>
    <xdr:ext cx="736600" cy="259045"/>
    <xdr:sp macro="" textlink="">
      <xdr:nvSpPr>
        <xdr:cNvPr id="215" name="テキスト ボックス 214"/>
        <xdr:cNvSpPr txBox="1"/>
      </xdr:nvSpPr>
      <xdr:spPr>
        <a:xfrm>
          <a:off x="3733800" y="1448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260,329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29305</xdr:rowOff>
    </xdr:from>
    <xdr:to>
      <xdr:col>4</xdr:col>
      <xdr:colOff>533400</xdr:colOff>
      <xdr:row>84</xdr:row>
      <xdr:rowOff>130905</xdr:rowOff>
    </xdr:to>
    <xdr:sp macro="" textlink="">
      <xdr:nvSpPr>
        <xdr:cNvPr id="216" name="円/楕円 215"/>
        <xdr:cNvSpPr/>
      </xdr:nvSpPr>
      <xdr:spPr>
        <a:xfrm>
          <a:off x="3175000" y="144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115682</xdr:rowOff>
    </xdr:from>
    <xdr:ext cx="762000" cy="259045"/>
    <xdr:sp macro="" textlink="">
      <xdr:nvSpPr>
        <xdr:cNvPr id="217" name="テキスト ボックス 216"/>
        <xdr:cNvSpPr txBox="1"/>
      </xdr:nvSpPr>
      <xdr:spPr>
        <a:xfrm>
          <a:off x="2844800" y="1451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269,392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61926</xdr:rowOff>
    </xdr:from>
    <xdr:to>
      <xdr:col>3</xdr:col>
      <xdr:colOff>330200</xdr:colOff>
      <xdr:row>83</xdr:row>
      <xdr:rowOff>163526</xdr:rowOff>
    </xdr:to>
    <xdr:sp macro="" textlink="">
      <xdr:nvSpPr>
        <xdr:cNvPr id="218" name="円/楕円 217"/>
        <xdr:cNvSpPr/>
      </xdr:nvSpPr>
      <xdr:spPr>
        <a:xfrm>
          <a:off x="2286000" y="142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2253</xdr:rowOff>
    </xdr:from>
    <xdr:ext cx="762000" cy="259045"/>
    <xdr:sp macro="" textlink="">
      <xdr:nvSpPr>
        <xdr:cNvPr id="219" name="テキスト ボックス 218"/>
        <xdr:cNvSpPr txBox="1"/>
      </xdr:nvSpPr>
      <xdr:spPr>
        <a:xfrm>
          <a:off x="1955800" y="1406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234,872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25555</xdr:rowOff>
    </xdr:from>
    <xdr:to>
      <xdr:col>2</xdr:col>
      <xdr:colOff>127000</xdr:colOff>
      <xdr:row>83</xdr:row>
      <xdr:rowOff>127155</xdr:rowOff>
    </xdr:to>
    <xdr:sp macro="" textlink="">
      <xdr:nvSpPr>
        <xdr:cNvPr id="220" name="円/楕円 219"/>
        <xdr:cNvSpPr/>
      </xdr:nvSpPr>
      <xdr:spPr>
        <a:xfrm>
          <a:off x="1397000" y="142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137332</xdr:rowOff>
    </xdr:from>
    <xdr:ext cx="762000" cy="259045"/>
    <xdr:sp macro="" textlink="">
      <xdr:nvSpPr>
        <xdr:cNvPr id="221" name="テキスト ボックス 220"/>
        <xdr:cNvSpPr txBox="1"/>
      </xdr:nvSpPr>
      <xdr:spPr>
        <a:xfrm>
          <a:off x="1066800" y="1402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225,828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類似団体平均を０．８上回っており、若干高い水準にある。</a:t>
          </a:r>
          <a:endParaRPr kumimoji="1" lang="en-US" altLang="ja-JP" sz="1300">
            <a:latin typeface="ＭＳ Ｐゴシック"/>
          </a:endParaRPr>
        </a:p>
        <a:p>
          <a:r>
            <a:rPr kumimoji="1" lang="ja-JP" altLang="en-US" sz="1300">
              <a:latin typeface="ＭＳ Ｐゴシック"/>
            </a:rPr>
            <a:t>今後も引き続き退職者による採用抑制等で給与の適正化に努める。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86</xdr:row>
      <xdr:rowOff>101600</xdr:rowOff>
    </xdr:to>
    <xdr:cxnSp macro="">
      <xdr:nvCxnSpPr>
        <xdr:cNvPr id="255" name="直線コネクタ 254"/>
        <xdr:cNvCxnSpPr/>
      </xdr:nvCxnSpPr>
      <xdr:spPr>
        <a:xfrm flipV="1">
          <a:off x="16179800" y="147578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61384</xdr:rowOff>
    </xdr:from>
    <xdr:to>
      <xdr:col>23</xdr:col>
      <xdr:colOff>406400</xdr:colOff>
      <xdr:row>86</xdr:row>
      <xdr:rowOff>101600</xdr:rowOff>
    </xdr:to>
    <xdr:cxnSp macro="">
      <xdr:nvCxnSpPr>
        <xdr:cNvPr id="258" name="直線コネクタ 257"/>
        <xdr:cNvCxnSpPr/>
      </xdr:nvCxnSpPr>
      <xdr:spPr>
        <a:xfrm>
          <a:off x="15290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61384</xdr:rowOff>
    </xdr:from>
    <xdr:to>
      <xdr:col>22</xdr:col>
      <xdr:colOff>203200</xdr:colOff>
      <xdr:row>86</xdr:row>
      <xdr:rowOff>69427</xdr:rowOff>
    </xdr:to>
    <xdr:cxnSp macro="">
      <xdr:nvCxnSpPr>
        <xdr:cNvPr id="261" name="直線コネクタ 260"/>
        <xdr:cNvCxnSpPr/>
      </xdr:nvCxnSpPr>
      <xdr:spPr>
        <a:xfrm flipV="1">
          <a:off x="14401800" y="148060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3" name="テキスト ボックス 26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69427</xdr:rowOff>
    </xdr:from>
    <xdr:to>
      <xdr:col>21</xdr:col>
      <xdr:colOff>0</xdr:colOff>
      <xdr:row>89</xdr:row>
      <xdr:rowOff>85937</xdr:rowOff>
    </xdr:to>
    <xdr:cxnSp macro="">
      <xdr:nvCxnSpPr>
        <xdr:cNvPr id="264" name="直線コネクタ 263"/>
        <xdr:cNvCxnSpPr/>
      </xdr:nvCxnSpPr>
      <xdr:spPr>
        <a:xfrm flipV="1">
          <a:off x="13512800" y="14814127"/>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8" name="テキスト ボックス 267"/>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4" name="円/楕円 273"/>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105850</xdr:rowOff>
    </xdr:from>
    <xdr:ext cx="762000" cy="259045"/>
    <xdr:sp macro="" textlink="">
      <xdr:nvSpPr>
        <xdr:cNvPr id="275" name="給与水準   （国との比較）該当値テキスト"/>
        <xdr:cNvSpPr txBox="1"/>
      </xdr:nvSpPr>
      <xdr:spPr>
        <a:xfrm>
          <a:off x="17106900" y="146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6" name="円/楕円 275"/>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7" name="テキスト ボックス 276"/>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10584</xdr:rowOff>
    </xdr:from>
    <xdr:to>
      <xdr:col>22</xdr:col>
      <xdr:colOff>254000</xdr:colOff>
      <xdr:row>86</xdr:row>
      <xdr:rowOff>112184</xdr:rowOff>
    </xdr:to>
    <xdr:sp macro="" textlink="">
      <xdr:nvSpPr>
        <xdr:cNvPr id="278" name="円/楕円 277"/>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96961</xdr:rowOff>
    </xdr:from>
    <xdr:ext cx="762000" cy="259045"/>
    <xdr:sp macro="" textlink="">
      <xdr:nvSpPr>
        <xdr:cNvPr id="279" name="テキスト ボックス 278"/>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18627</xdr:rowOff>
    </xdr:from>
    <xdr:to>
      <xdr:col>21</xdr:col>
      <xdr:colOff>50800</xdr:colOff>
      <xdr:row>86</xdr:row>
      <xdr:rowOff>120227</xdr:rowOff>
    </xdr:to>
    <xdr:sp macro="" textlink="">
      <xdr:nvSpPr>
        <xdr:cNvPr id="280" name="円/楕円 279"/>
        <xdr:cNvSpPr/>
      </xdr:nvSpPr>
      <xdr:spPr>
        <a:xfrm>
          <a:off x="14351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81" name="テキスト ボックス 280"/>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82" name="円/楕円 281"/>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121514</xdr:rowOff>
    </xdr:from>
    <xdr:ext cx="762000" cy="259045"/>
    <xdr:sp macro="" textlink="">
      <xdr:nvSpPr>
        <xdr:cNvPr id="283" name="テキスト ボックス 282"/>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過去からの新規採用抑制などにより、類似団体平均を下回っている。</a:t>
          </a:r>
          <a:endParaRPr kumimoji="1" lang="en-US" altLang="ja-JP" sz="1300">
            <a:latin typeface="ＭＳ Ｐゴシック"/>
          </a:endParaRPr>
        </a:p>
        <a:p>
          <a:r>
            <a:rPr kumimoji="1" lang="ja-JP" altLang="en-US" sz="1300">
              <a:latin typeface="ＭＳ Ｐゴシック"/>
            </a:rPr>
            <a:t>今後も適正な職員数に留意しながら、指定管理者制度の導入や事務事業の見直しなどを行い、効率的な事務の執行に努める。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38671</xdr:rowOff>
    </xdr:from>
    <xdr:to>
      <xdr:col>24</xdr:col>
      <xdr:colOff>558800</xdr:colOff>
      <xdr:row>60</xdr:row>
      <xdr:rowOff>80296</xdr:rowOff>
    </xdr:to>
    <xdr:cxnSp macro="">
      <xdr:nvCxnSpPr>
        <xdr:cNvPr id="314" name="直線コネクタ 313"/>
        <xdr:cNvCxnSpPr/>
      </xdr:nvCxnSpPr>
      <xdr:spPr>
        <a:xfrm>
          <a:off x="16179800" y="10325671"/>
          <a:ext cx="838200" cy="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170307</xdr:rowOff>
    </xdr:from>
    <xdr:to>
      <xdr:col>23</xdr:col>
      <xdr:colOff>406400</xdr:colOff>
      <xdr:row>60</xdr:row>
      <xdr:rowOff>38671</xdr:rowOff>
    </xdr:to>
    <xdr:cxnSp macro="">
      <xdr:nvCxnSpPr>
        <xdr:cNvPr id="317" name="直線コネクタ 316"/>
        <xdr:cNvCxnSpPr/>
      </xdr:nvCxnSpPr>
      <xdr:spPr>
        <a:xfrm>
          <a:off x="15290800" y="10285857"/>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170307</xdr:rowOff>
    </xdr:from>
    <xdr:to>
      <xdr:col>22</xdr:col>
      <xdr:colOff>203200</xdr:colOff>
      <xdr:row>60</xdr:row>
      <xdr:rowOff>36862</xdr:rowOff>
    </xdr:to>
    <xdr:cxnSp macro="">
      <xdr:nvCxnSpPr>
        <xdr:cNvPr id="320" name="直線コネクタ 319"/>
        <xdr:cNvCxnSpPr/>
      </xdr:nvCxnSpPr>
      <xdr:spPr>
        <a:xfrm flipV="1">
          <a:off x="14401800" y="10285857"/>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16351</xdr:rowOff>
    </xdr:from>
    <xdr:to>
      <xdr:col>21</xdr:col>
      <xdr:colOff>0</xdr:colOff>
      <xdr:row>60</xdr:row>
      <xdr:rowOff>36862</xdr:rowOff>
    </xdr:to>
    <xdr:cxnSp macro="">
      <xdr:nvCxnSpPr>
        <xdr:cNvPr id="323" name="直線コネクタ 322"/>
        <xdr:cNvCxnSpPr/>
      </xdr:nvCxnSpPr>
      <xdr:spPr>
        <a:xfrm>
          <a:off x="13512800" y="10303351"/>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29496</xdr:rowOff>
    </xdr:from>
    <xdr:to>
      <xdr:col>24</xdr:col>
      <xdr:colOff>609600</xdr:colOff>
      <xdr:row>60</xdr:row>
      <xdr:rowOff>131096</xdr:rowOff>
    </xdr:to>
    <xdr:sp macro="" textlink="">
      <xdr:nvSpPr>
        <xdr:cNvPr id="333" name="円/楕円 332"/>
        <xdr:cNvSpPr/>
      </xdr:nvSpPr>
      <xdr:spPr>
        <a:xfrm>
          <a:off x="16967200" y="10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46023</xdr:rowOff>
    </xdr:from>
    <xdr:ext cx="762000" cy="259045"/>
    <xdr:sp macro="" textlink="">
      <xdr:nvSpPr>
        <xdr:cNvPr id="334" name="定員管理の状況該当値テキスト"/>
        <xdr:cNvSpPr txBox="1"/>
      </xdr:nvSpPr>
      <xdr:spPr>
        <a:xfrm>
          <a:off x="17106900" y="1016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159321</xdr:rowOff>
    </xdr:from>
    <xdr:to>
      <xdr:col>23</xdr:col>
      <xdr:colOff>457200</xdr:colOff>
      <xdr:row>60</xdr:row>
      <xdr:rowOff>89471</xdr:rowOff>
    </xdr:to>
    <xdr:sp macro="" textlink="">
      <xdr:nvSpPr>
        <xdr:cNvPr id="335" name="円/楕円 334"/>
        <xdr:cNvSpPr/>
      </xdr:nvSpPr>
      <xdr:spPr>
        <a:xfrm>
          <a:off x="16129000" y="102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99648</xdr:rowOff>
    </xdr:from>
    <xdr:ext cx="736600" cy="259045"/>
    <xdr:sp macro="" textlink="">
      <xdr:nvSpPr>
        <xdr:cNvPr id="336" name="テキスト ボックス 335"/>
        <xdr:cNvSpPr txBox="1"/>
      </xdr:nvSpPr>
      <xdr:spPr>
        <a:xfrm>
          <a:off x="15798800" y="1004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119507</xdr:rowOff>
    </xdr:from>
    <xdr:to>
      <xdr:col>22</xdr:col>
      <xdr:colOff>254000</xdr:colOff>
      <xdr:row>60</xdr:row>
      <xdr:rowOff>49657</xdr:rowOff>
    </xdr:to>
    <xdr:sp macro="" textlink="">
      <xdr:nvSpPr>
        <xdr:cNvPr id="337" name="円/楕円 336"/>
        <xdr:cNvSpPr/>
      </xdr:nvSpPr>
      <xdr:spPr>
        <a:xfrm>
          <a:off x="15240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59834</xdr:rowOff>
    </xdr:from>
    <xdr:ext cx="762000" cy="259045"/>
    <xdr:sp macro="" textlink="">
      <xdr:nvSpPr>
        <xdr:cNvPr id="338" name="テキスト ボックス 337"/>
        <xdr:cNvSpPr txBox="1"/>
      </xdr:nvSpPr>
      <xdr:spPr>
        <a:xfrm>
          <a:off x="14909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157512</xdr:rowOff>
    </xdr:from>
    <xdr:to>
      <xdr:col>21</xdr:col>
      <xdr:colOff>50800</xdr:colOff>
      <xdr:row>60</xdr:row>
      <xdr:rowOff>87662</xdr:rowOff>
    </xdr:to>
    <xdr:sp macro="" textlink="">
      <xdr:nvSpPr>
        <xdr:cNvPr id="339" name="円/楕円 338"/>
        <xdr:cNvSpPr/>
      </xdr:nvSpPr>
      <xdr:spPr>
        <a:xfrm>
          <a:off x="14351000" y="1027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97839</xdr:rowOff>
    </xdr:from>
    <xdr:ext cx="762000" cy="259045"/>
    <xdr:sp macro="" textlink="">
      <xdr:nvSpPr>
        <xdr:cNvPr id="340" name="テキスト ボックス 339"/>
        <xdr:cNvSpPr txBox="1"/>
      </xdr:nvSpPr>
      <xdr:spPr>
        <a:xfrm>
          <a:off x="14020800" y="100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137001</xdr:rowOff>
    </xdr:from>
    <xdr:to>
      <xdr:col>19</xdr:col>
      <xdr:colOff>533400</xdr:colOff>
      <xdr:row>60</xdr:row>
      <xdr:rowOff>67151</xdr:rowOff>
    </xdr:to>
    <xdr:sp macro="" textlink="">
      <xdr:nvSpPr>
        <xdr:cNvPr id="341" name="円/楕円 340"/>
        <xdr:cNvSpPr/>
      </xdr:nvSpPr>
      <xdr:spPr>
        <a:xfrm>
          <a:off x="13462000" y="102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77328</xdr:rowOff>
    </xdr:from>
    <xdr:ext cx="762000" cy="259045"/>
    <xdr:sp macro="" textlink="">
      <xdr:nvSpPr>
        <xdr:cNvPr id="342" name="テキスト ボックス 341"/>
        <xdr:cNvSpPr txBox="1"/>
      </xdr:nvSpPr>
      <xdr:spPr>
        <a:xfrm>
          <a:off x="13131800" y="1002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前年度に引き続き、類似団体平均より下回っている。</a:t>
          </a:r>
          <a:endParaRPr kumimoji="1" lang="en-US" altLang="ja-JP" sz="1300">
            <a:latin typeface="ＭＳ Ｐゴシック"/>
          </a:endParaRPr>
        </a:p>
        <a:p>
          <a:r>
            <a:rPr kumimoji="1" lang="ja-JP" altLang="en-US" sz="1300">
              <a:latin typeface="ＭＳ Ｐゴシック"/>
            </a:rPr>
            <a:t>要因としては、標準税収入額等の増により、標準財政規模が増加したことがあげられる。</a:t>
          </a:r>
          <a:endParaRPr kumimoji="1" lang="en-US" altLang="ja-JP" sz="1300">
            <a:latin typeface="ＭＳ Ｐゴシック"/>
          </a:endParaRPr>
        </a:p>
        <a:p>
          <a:r>
            <a:rPr kumimoji="1" lang="ja-JP" altLang="en-US" sz="1300">
              <a:latin typeface="ＭＳ Ｐゴシック"/>
            </a:rPr>
            <a:t>今後も引き続き、起債発行の抑制や借換により、比率を下げていけるよう更なる改善を図る。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56896</xdr:rowOff>
    </xdr:from>
    <xdr:to>
      <xdr:col>24</xdr:col>
      <xdr:colOff>558800</xdr:colOff>
      <xdr:row>41</xdr:row>
      <xdr:rowOff>119634</xdr:rowOff>
    </xdr:to>
    <xdr:cxnSp macro="">
      <xdr:nvCxnSpPr>
        <xdr:cNvPr id="373" name="直線コネクタ 372"/>
        <xdr:cNvCxnSpPr/>
      </xdr:nvCxnSpPr>
      <xdr:spPr>
        <a:xfrm flipV="1">
          <a:off x="16179800" y="708634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119634</xdr:rowOff>
    </xdr:from>
    <xdr:to>
      <xdr:col>23</xdr:col>
      <xdr:colOff>406400</xdr:colOff>
      <xdr:row>42</xdr:row>
      <xdr:rowOff>25400</xdr:rowOff>
    </xdr:to>
    <xdr:cxnSp macro="">
      <xdr:nvCxnSpPr>
        <xdr:cNvPr id="376" name="直線コネクタ 375"/>
        <xdr:cNvCxnSpPr/>
      </xdr:nvCxnSpPr>
      <xdr:spPr>
        <a:xfrm flipV="1">
          <a:off x="15290800" y="71490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107442</xdr:rowOff>
    </xdr:to>
    <xdr:cxnSp macro="">
      <xdr:nvCxnSpPr>
        <xdr:cNvPr id="379" name="直線コネクタ 378"/>
        <xdr:cNvCxnSpPr/>
      </xdr:nvCxnSpPr>
      <xdr:spPr>
        <a:xfrm flipV="1">
          <a:off x="14401800" y="722630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107442</xdr:rowOff>
    </xdr:from>
    <xdr:to>
      <xdr:col>21</xdr:col>
      <xdr:colOff>0</xdr:colOff>
      <xdr:row>42</xdr:row>
      <xdr:rowOff>146050</xdr:rowOff>
    </xdr:to>
    <xdr:cxnSp macro="">
      <xdr:nvCxnSpPr>
        <xdr:cNvPr id="382" name="直線コネクタ 381"/>
        <xdr:cNvCxnSpPr/>
      </xdr:nvCxnSpPr>
      <xdr:spPr>
        <a:xfrm flipV="1">
          <a:off x="13512800" y="73083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6096</xdr:rowOff>
    </xdr:from>
    <xdr:to>
      <xdr:col>24</xdr:col>
      <xdr:colOff>609600</xdr:colOff>
      <xdr:row>41</xdr:row>
      <xdr:rowOff>107696</xdr:rowOff>
    </xdr:to>
    <xdr:sp macro="" textlink="">
      <xdr:nvSpPr>
        <xdr:cNvPr id="392" name="円/楕円 391"/>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22623</xdr:rowOff>
    </xdr:from>
    <xdr:ext cx="762000" cy="259045"/>
    <xdr:sp macro="" textlink="">
      <xdr:nvSpPr>
        <xdr:cNvPr id="393" name="公債費負担の状況該当値テキスト"/>
        <xdr:cNvSpPr txBox="1"/>
      </xdr:nvSpPr>
      <xdr:spPr>
        <a:xfrm>
          <a:off x="17106900" y="68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68834</xdr:rowOff>
    </xdr:from>
    <xdr:to>
      <xdr:col>23</xdr:col>
      <xdr:colOff>457200</xdr:colOff>
      <xdr:row>41</xdr:row>
      <xdr:rowOff>170434</xdr:rowOff>
    </xdr:to>
    <xdr:sp macro="" textlink="">
      <xdr:nvSpPr>
        <xdr:cNvPr id="394" name="円/楕円 393"/>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9161</xdr:rowOff>
    </xdr:from>
    <xdr:ext cx="736600" cy="259045"/>
    <xdr:sp macro="" textlink="">
      <xdr:nvSpPr>
        <xdr:cNvPr id="395" name="テキスト ボックス 394"/>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396" name="円/楕円 395"/>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97" name="テキスト ボックス 39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56642</xdr:rowOff>
    </xdr:from>
    <xdr:to>
      <xdr:col>21</xdr:col>
      <xdr:colOff>50800</xdr:colOff>
      <xdr:row>42</xdr:row>
      <xdr:rowOff>158242</xdr:rowOff>
    </xdr:to>
    <xdr:sp macro="" textlink="">
      <xdr:nvSpPr>
        <xdr:cNvPr id="398" name="円/楕円 397"/>
        <xdr:cNvSpPr/>
      </xdr:nvSpPr>
      <xdr:spPr>
        <a:xfrm>
          <a:off x="14351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143019</xdr:rowOff>
    </xdr:from>
    <xdr:ext cx="762000" cy="259045"/>
    <xdr:sp macro="" textlink="">
      <xdr:nvSpPr>
        <xdr:cNvPr id="399" name="テキスト ボックス 398"/>
        <xdr:cNvSpPr txBox="1"/>
      </xdr:nvSpPr>
      <xdr:spPr>
        <a:xfrm>
          <a:off x="14020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00" name="円/楕円 399"/>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401" name="テキスト ボックス 400"/>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類似団体平均・前年度比共に上回っている。</a:t>
          </a:r>
          <a:endParaRPr kumimoji="1" lang="en-US" altLang="ja-JP" sz="1300">
            <a:latin typeface="ＭＳ Ｐゴシック"/>
          </a:endParaRPr>
        </a:p>
        <a:p>
          <a:r>
            <a:rPr kumimoji="1" lang="ja-JP" altLang="en-US" sz="1300">
              <a:latin typeface="ＭＳ Ｐゴシック"/>
            </a:rPr>
            <a:t>要因としては、地方債現在高の増や退職手当負担見込額の増となったことがあげられる。</a:t>
          </a:r>
          <a:endParaRPr kumimoji="1" lang="en-US" altLang="ja-JP" sz="1300">
            <a:latin typeface="ＭＳ Ｐゴシック"/>
          </a:endParaRPr>
        </a:p>
        <a:p>
          <a:r>
            <a:rPr kumimoji="1" lang="ja-JP" altLang="en-US" sz="1300">
              <a:latin typeface="ＭＳ Ｐゴシック"/>
            </a:rPr>
            <a:t>今後も改善のため、基金の積立や起債の抑制と財源の確保等により、将来に負担を残さないように努める。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45974</xdr:rowOff>
    </xdr:from>
    <xdr:to>
      <xdr:col>24</xdr:col>
      <xdr:colOff>558800</xdr:colOff>
      <xdr:row>14</xdr:row>
      <xdr:rowOff>102277</xdr:rowOff>
    </xdr:to>
    <xdr:cxnSp macro="">
      <xdr:nvCxnSpPr>
        <xdr:cNvPr id="435" name="直線コネクタ 434"/>
        <xdr:cNvCxnSpPr/>
      </xdr:nvCxnSpPr>
      <xdr:spPr>
        <a:xfrm>
          <a:off x="16179800" y="244627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45974</xdr:rowOff>
    </xdr:from>
    <xdr:to>
      <xdr:col>23</xdr:col>
      <xdr:colOff>406400</xdr:colOff>
      <xdr:row>14</xdr:row>
      <xdr:rowOff>107908</xdr:rowOff>
    </xdr:to>
    <xdr:cxnSp macro="">
      <xdr:nvCxnSpPr>
        <xdr:cNvPr id="438" name="直線コネクタ 437"/>
        <xdr:cNvCxnSpPr/>
      </xdr:nvCxnSpPr>
      <xdr:spPr>
        <a:xfrm flipV="1">
          <a:off x="15290800" y="2446274"/>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62061</xdr:rowOff>
    </xdr:from>
    <xdr:to>
      <xdr:col>22</xdr:col>
      <xdr:colOff>203200</xdr:colOff>
      <xdr:row>14</xdr:row>
      <xdr:rowOff>107908</xdr:rowOff>
    </xdr:to>
    <xdr:cxnSp macro="">
      <xdr:nvCxnSpPr>
        <xdr:cNvPr id="441" name="直線コネクタ 440"/>
        <xdr:cNvCxnSpPr/>
      </xdr:nvCxnSpPr>
      <xdr:spPr>
        <a:xfrm>
          <a:off x="14401800" y="246236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62061</xdr:rowOff>
    </xdr:from>
    <xdr:to>
      <xdr:col>21</xdr:col>
      <xdr:colOff>0</xdr:colOff>
      <xdr:row>14</xdr:row>
      <xdr:rowOff>170646</xdr:rowOff>
    </xdr:to>
    <xdr:cxnSp macro="">
      <xdr:nvCxnSpPr>
        <xdr:cNvPr id="444" name="直線コネクタ 443"/>
        <xdr:cNvCxnSpPr/>
      </xdr:nvCxnSpPr>
      <xdr:spPr>
        <a:xfrm flipV="1">
          <a:off x="13512800" y="246236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51477</xdr:rowOff>
    </xdr:from>
    <xdr:to>
      <xdr:col>24</xdr:col>
      <xdr:colOff>609600</xdr:colOff>
      <xdr:row>14</xdr:row>
      <xdr:rowOff>153077</xdr:rowOff>
    </xdr:to>
    <xdr:sp macro="" textlink="">
      <xdr:nvSpPr>
        <xdr:cNvPr id="454" name="円/楕円 453"/>
        <xdr:cNvSpPr/>
      </xdr:nvSpPr>
      <xdr:spPr>
        <a:xfrm>
          <a:off x="169672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23554</xdr:rowOff>
    </xdr:from>
    <xdr:ext cx="762000" cy="259045"/>
    <xdr:sp macro="" textlink="">
      <xdr:nvSpPr>
        <xdr:cNvPr id="455" name="将来負担の状況該当値テキスト"/>
        <xdr:cNvSpPr txBox="1"/>
      </xdr:nvSpPr>
      <xdr:spPr>
        <a:xfrm>
          <a:off x="17106900" y="242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166624</xdr:rowOff>
    </xdr:from>
    <xdr:to>
      <xdr:col>23</xdr:col>
      <xdr:colOff>457200</xdr:colOff>
      <xdr:row>14</xdr:row>
      <xdr:rowOff>96774</xdr:rowOff>
    </xdr:to>
    <xdr:sp macro="" textlink="">
      <xdr:nvSpPr>
        <xdr:cNvPr id="456" name="円/楕円 455"/>
        <xdr:cNvSpPr/>
      </xdr:nvSpPr>
      <xdr:spPr>
        <a:xfrm>
          <a:off x="16129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81551</xdr:rowOff>
    </xdr:from>
    <xdr:ext cx="736600" cy="259045"/>
    <xdr:sp macro="" textlink="">
      <xdr:nvSpPr>
        <xdr:cNvPr id="457" name="テキスト ボックス 456"/>
        <xdr:cNvSpPr txBox="1"/>
      </xdr:nvSpPr>
      <xdr:spPr>
        <a:xfrm>
          <a:off x="15798800" y="2481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57108</xdr:rowOff>
    </xdr:from>
    <xdr:to>
      <xdr:col>22</xdr:col>
      <xdr:colOff>254000</xdr:colOff>
      <xdr:row>14</xdr:row>
      <xdr:rowOff>158708</xdr:rowOff>
    </xdr:to>
    <xdr:sp macro="" textlink="">
      <xdr:nvSpPr>
        <xdr:cNvPr id="458" name="円/楕円 457"/>
        <xdr:cNvSpPr/>
      </xdr:nvSpPr>
      <xdr:spPr>
        <a:xfrm>
          <a:off x="152400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143485</xdr:rowOff>
    </xdr:from>
    <xdr:ext cx="762000" cy="259045"/>
    <xdr:sp macro="" textlink="">
      <xdr:nvSpPr>
        <xdr:cNvPr id="459" name="テキスト ボックス 458"/>
        <xdr:cNvSpPr txBox="1"/>
      </xdr:nvSpPr>
      <xdr:spPr>
        <a:xfrm>
          <a:off x="14909800" y="254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11261</xdr:rowOff>
    </xdr:from>
    <xdr:to>
      <xdr:col>21</xdr:col>
      <xdr:colOff>50800</xdr:colOff>
      <xdr:row>14</xdr:row>
      <xdr:rowOff>112861</xdr:rowOff>
    </xdr:to>
    <xdr:sp macro="" textlink="">
      <xdr:nvSpPr>
        <xdr:cNvPr id="460" name="円/楕円 459"/>
        <xdr:cNvSpPr/>
      </xdr:nvSpPr>
      <xdr:spPr>
        <a:xfrm>
          <a:off x="14351000" y="24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97638</xdr:rowOff>
    </xdr:from>
    <xdr:ext cx="762000" cy="259045"/>
    <xdr:sp macro="" textlink="">
      <xdr:nvSpPr>
        <xdr:cNvPr id="461" name="テキスト ボックス 460"/>
        <xdr:cNvSpPr txBox="1"/>
      </xdr:nvSpPr>
      <xdr:spPr>
        <a:xfrm>
          <a:off x="14020800" y="249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119846</xdr:rowOff>
    </xdr:from>
    <xdr:to>
      <xdr:col>19</xdr:col>
      <xdr:colOff>533400</xdr:colOff>
      <xdr:row>15</xdr:row>
      <xdr:rowOff>49996</xdr:rowOff>
    </xdr:to>
    <xdr:sp macro="" textlink="">
      <xdr:nvSpPr>
        <xdr:cNvPr id="462" name="円/楕円 461"/>
        <xdr:cNvSpPr/>
      </xdr:nvSpPr>
      <xdr:spPr>
        <a:xfrm>
          <a:off x="13462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34773</xdr:rowOff>
    </xdr:from>
    <xdr:ext cx="762000" cy="259045"/>
    <xdr:sp macro="" textlink="">
      <xdr:nvSpPr>
        <xdr:cNvPr id="463" name="テキスト ボックス 462"/>
        <xdr:cNvSpPr txBox="1"/>
      </xdr:nvSpPr>
      <xdr:spPr>
        <a:xfrm>
          <a:off x="13131800" y="260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北海道鷹栖町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7,127
7,123
139.42
6,377,795
6,250,016
122,732
3,114,826
6,283,578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人件費に係る経常収支比率は類似団体平均を下回っている。</a:t>
          </a:r>
          <a:endParaRPr kumimoji="1" lang="en-US" altLang="ja-JP" sz="1300">
            <a:latin typeface="ＭＳ Ｐゴシック"/>
          </a:endParaRPr>
        </a:p>
        <a:p>
          <a:r>
            <a:rPr kumimoji="1" lang="ja-JP" altLang="en-US" sz="1300">
              <a:latin typeface="ＭＳ Ｐゴシック"/>
            </a:rPr>
            <a:t>今後も適正な職員数に留意しながら、人件費の削減に努める。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76708</xdr:rowOff>
    </xdr:from>
    <xdr:to>
      <xdr:col>7</xdr:col>
      <xdr:colOff>15875</xdr:colOff>
      <xdr:row>36</xdr:row>
      <xdr:rowOff>108712</xdr:rowOff>
    </xdr:to>
    <xdr:cxnSp macro="">
      <xdr:nvCxnSpPr>
        <xdr:cNvPr id="64" name="直線コネクタ 63"/>
        <xdr:cNvCxnSpPr/>
      </xdr:nvCxnSpPr>
      <xdr:spPr>
        <a:xfrm>
          <a:off x="3987800" y="62489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76708</xdr:rowOff>
    </xdr:from>
    <xdr:to>
      <xdr:col>5</xdr:col>
      <xdr:colOff>549275</xdr:colOff>
      <xdr:row>36</xdr:row>
      <xdr:rowOff>136144</xdr:rowOff>
    </xdr:to>
    <xdr:cxnSp macro="">
      <xdr:nvCxnSpPr>
        <xdr:cNvPr id="67" name="直線コネクタ 66"/>
        <xdr:cNvCxnSpPr/>
      </xdr:nvCxnSpPr>
      <xdr:spPr>
        <a:xfrm flipV="1">
          <a:off x="3098800" y="62489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40132</xdr:rowOff>
    </xdr:from>
    <xdr:to>
      <xdr:col>4</xdr:col>
      <xdr:colOff>346075</xdr:colOff>
      <xdr:row>36</xdr:row>
      <xdr:rowOff>136144</xdr:rowOff>
    </xdr:to>
    <xdr:cxnSp macro="">
      <xdr:nvCxnSpPr>
        <xdr:cNvPr id="70" name="直線コネクタ 69"/>
        <xdr:cNvCxnSpPr/>
      </xdr:nvCxnSpPr>
      <xdr:spPr>
        <a:xfrm>
          <a:off x="2209800" y="62123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17272</xdr:rowOff>
    </xdr:from>
    <xdr:to>
      <xdr:col>3</xdr:col>
      <xdr:colOff>142875</xdr:colOff>
      <xdr:row>36</xdr:row>
      <xdr:rowOff>40132</xdr:rowOff>
    </xdr:to>
    <xdr:cxnSp macro="">
      <xdr:nvCxnSpPr>
        <xdr:cNvPr id="73" name="直線コネクタ 72"/>
        <xdr:cNvCxnSpPr/>
      </xdr:nvCxnSpPr>
      <xdr:spPr>
        <a:xfrm>
          <a:off x="1320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57912</xdr:rowOff>
    </xdr:from>
    <xdr:to>
      <xdr:col>7</xdr:col>
      <xdr:colOff>66675</xdr:colOff>
      <xdr:row>36</xdr:row>
      <xdr:rowOff>159512</xdr:rowOff>
    </xdr:to>
    <xdr:sp macro="" textlink="">
      <xdr:nvSpPr>
        <xdr:cNvPr id="83" name="円/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5" name="円/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85344</xdr:rowOff>
    </xdr:from>
    <xdr:to>
      <xdr:col>4</xdr:col>
      <xdr:colOff>396875</xdr:colOff>
      <xdr:row>37</xdr:row>
      <xdr:rowOff>15494</xdr:rowOff>
    </xdr:to>
    <xdr:sp macro="" textlink="">
      <xdr:nvSpPr>
        <xdr:cNvPr id="87" name="円/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160782</xdr:rowOff>
    </xdr:from>
    <xdr:to>
      <xdr:col>3</xdr:col>
      <xdr:colOff>193675</xdr:colOff>
      <xdr:row>36</xdr:row>
      <xdr:rowOff>90932</xdr:rowOff>
    </xdr:to>
    <xdr:sp macro="" textlink="">
      <xdr:nvSpPr>
        <xdr:cNvPr id="89" name="円/楕円 88"/>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90" name="テキスト ボックス 89"/>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137922</xdr:rowOff>
    </xdr:from>
    <xdr:to>
      <xdr:col>1</xdr:col>
      <xdr:colOff>676275</xdr:colOff>
      <xdr:row>36</xdr:row>
      <xdr:rowOff>68072</xdr:rowOff>
    </xdr:to>
    <xdr:sp macro="" textlink="">
      <xdr:nvSpPr>
        <xdr:cNvPr id="91" name="円/楕円 90"/>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78249</xdr:rowOff>
    </xdr:from>
    <xdr:ext cx="762000" cy="259045"/>
    <xdr:sp macro="" textlink="">
      <xdr:nvSpPr>
        <xdr:cNvPr id="92" name="テキスト ボックス 91"/>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物件費に係る経常収支比率が類似団体平均を上回っている要因としては、臨時職員や公共施設が多いこと、施設管理経費が増加していることが主な要因である。</a:t>
          </a:r>
          <a:endParaRPr kumimoji="1" lang="en-US" altLang="ja-JP" sz="1300">
            <a:latin typeface="ＭＳ Ｐゴシック"/>
          </a:endParaRPr>
        </a:p>
        <a:p>
          <a:r>
            <a:rPr kumimoji="1" lang="ja-JP" altLang="en-US" sz="1300">
              <a:latin typeface="ＭＳ Ｐゴシック"/>
            </a:rPr>
            <a:t>今後は、臨時職員数の抑制と施設管理経費の更なる削減を図り、見直しを進める。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123190</xdr:rowOff>
    </xdr:from>
    <xdr:to>
      <xdr:col>24</xdr:col>
      <xdr:colOff>31750</xdr:colOff>
      <xdr:row>20</xdr:row>
      <xdr:rowOff>127000</xdr:rowOff>
    </xdr:to>
    <xdr:cxnSp macro="">
      <xdr:nvCxnSpPr>
        <xdr:cNvPr id="125" name="直線コネクタ 124"/>
        <xdr:cNvCxnSpPr/>
      </xdr:nvCxnSpPr>
      <xdr:spPr>
        <a:xfrm>
          <a:off x="15671800" y="33807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123190</xdr:rowOff>
    </xdr:from>
    <xdr:to>
      <xdr:col>22</xdr:col>
      <xdr:colOff>565150</xdr:colOff>
      <xdr:row>21</xdr:row>
      <xdr:rowOff>168910</xdr:rowOff>
    </xdr:to>
    <xdr:cxnSp macro="">
      <xdr:nvCxnSpPr>
        <xdr:cNvPr id="128" name="直線コネクタ 127"/>
        <xdr:cNvCxnSpPr/>
      </xdr:nvCxnSpPr>
      <xdr:spPr>
        <a:xfrm flipV="1">
          <a:off x="14782800" y="338074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165100</xdr:rowOff>
    </xdr:from>
    <xdr:to>
      <xdr:col>21</xdr:col>
      <xdr:colOff>361950</xdr:colOff>
      <xdr:row>21</xdr:row>
      <xdr:rowOff>168910</xdr:rowOff>
    </xdr:to>
    <xdr:cxnSp macro="">
      <xdr:nvCxnSpPr>
        <xdr:cNvPr id="131" name="直線コネクタ 130"/>
        <xdr:cNvCxnSpPr/>
      </xdr:nvCxnSpPr>
      <xdr:spPr>
        <a:xfrm>
          <a:off x="13893800" y="325120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134620</xdr:rowOff>
    </xdr:from>
    <xdr:to>
      <xdr:col>20</xdr:col>
      <xdr:colOff>158750</xdr:colOff>
      <xdr:row>18</xdr:row>
      <xdr:rowOff>165100</xdr:rowOff>
    </xdr:to>
    <xdr:cxnSp macro="">
      <xdr:nvCxnSpPr>
        <xdr:cNvPr id="134" name="直線コネクタ 133"/>
        <xdr:cNvCxnSpPr/>
      </xdr:nvCxnSpPr>
      <xdr:spPr>
        <a:xfrm>
          <a:off x="13004800" y="3220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76200</xdr:rowOff>
    </xdr:from>
    <xdr:to>
      <xdr:col>24</xdr:col>
      <xdr:colOff>82550</xdr:colOff>
      <xdr:row>21</xdr:row>
      <xdr:rowOff>6350</xdr:rowOff>
    </xdr:to>
    <xdr:sp macro="" textlink="">
      <xdr:nvSpPr>
        <xdr:cNvPr id="144" name="円/楕円 143"/>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48277</xdr:rowOff>
    </xdr:from>
    <xdr:ext cx="762000" cy="259045"/>
    <xdr:sp macro="" textlink="">
      <xdr:nvSpPr>
        <xdr:cNvPr id="145" name="物件費該当値テキスト"/>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72390</xdr:rowOff>
    </xdr:from>
    <xdr:to>
      <xdr:col>22</xdr:col>
      <xdr:colOff>615950</xdr:colOff>
      <xdr:row>20</xdr:row>
      <xdr:rowOff>2540</xdr:rowOff>
    </xdr:to>
    <xdr:sp macro="" textlink="">
      <xdr:nvSpPr>
        <xdr:cNvPr id="146" name="円/楕円 145"/>
        <xdr:cNvSpPr/>
      </xdr:nvSpPr>
      <xdr:spPr>
        <a:xfrm>
          <a:off x="15621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158767</xdr:rowOff>
    </xdr:from>
    <xdr:ext cx="736600" cy="259045"/>
    <xdr:sp macro="" textlink="">
      <xdr:nvSpPr>
        <xdr:cNvPr id="147" name="テキスト ボックス 146"/>
        <xdr:cNvSpPr txBox="1"/>
      </xdr:nvSpPr>
      <xdr:spPr>
        <a:xfrm>
          <a:off x="15290800" y="341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118110</xdr:rowOff>
    </xdr:from>
    <xdr:to>
      <xdr:col>21</xdr:col>
      <xdr:colOff>412750</xdr:colOff>
      <xdr:row>22</xdr:row>
      <xdr:rowOff>48260</xdr:rowOff>
    </xdr:to>
    <xdr:sp macro="" textlink="">
      <xdr:nvSpPr>
        <xdr:cNvPr id="148" name="円/楕円 147"/>
        <xdr:cNvSpPr/>
      </xdr:nvSpPr>
      <xdr:spPr>
        <a:xfrm>
          <a:off x="14732000" y="37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22</xdr:row>
      <xdr:rowOff>33037</xdr:rowOff>
    </xdr:from>
    <xdr:ext cx="762000" cy="259045"/>
    <xdr:sp macro="" textlink="">
      <xdr:nvSpPr>
        <xdr:cNvPr id="149" name="テキスト ボックス 148"/>
        <xdr:cNvSpPr txBox="1"/>
      </xdr:nvSpPr>
      <xdr:spPr>
        <a:xfrm>
          <a:off x="14401800" y="380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114300</xdr:rowOff>
    </xdr:from>
    <xdr:to>
      <xdr:col>20</xdr:col>
      <xdr:colOff>209550</xdr:colOff>
      <xdr:row>19</xdr:row>
      <xdr:rowOff>44450</xdr:rowOff>
    </xdr:to>
    <xdr:sp macro="" textlink="">
      <xdr:nvSpPr>
        <xdr:cNvPr id="150" name="円/楕円 149"/>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51" name="テキスト ボックス 150"/>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83820</xdr:rowOff>
    </xdr:from>
    <xdr:to>
      <xdr:col>19</xdr:col>
      <xdr:colOff>6350</xdr:colOff>
      <xdr:row>19</xdr:row>
      <xdr:rowOff>13970</xdr:rowOff>
    </xdr:to>
    <xdr:sp macro="" textlink="">
      <xdr:nvSpPr>
        <xdr:cNvPr id="152" name="円/楕円 151"/>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170197</xdr:rowOff>
    </xdr:from>
    <xdr:ext cx="762000" cy="259045"/>
    <xdr:sp macro="" textlink="">
      <xdr:nvSpPr>
        <xdr:cNvPr id="153" name="テキスト ボックス 152"/>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扶助費に係る経常収支比率は類似団体平均を下回っているが、前年度比では増加している。</a:t>
          </a:r>
          <a:endParaRPr kumimoji="1" lang="en-US" altLang="ja-JP" sz="1300">
            <a:latin typeface="ＭＳ Ｐゴシック"/>
          </a:endParaRPr>
        </a:p>
        <a:p>
          <a:r>
            <a:rPr kumimoji="1" lang="ja-JP" altLang="en-US" sz="1300">
              <a:latin typeface="ＭＳ Ｐゴシック"/>
            </a:rPr>
            <a:t>今後は増加傾向に歯止めをかけるよう、独自事業等の見直しを進めていく。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151493</xdr:rowOff>
    </xdr:to>
    <xdr:cxnSp macro="">
      <xdr:nvCxnSpPr>
        <xdr:cNvPr id="187" name="直線コネクタ 186"/>
        <xdr:cNvCxnSpPr/>
      </xdr:nvCxnSpPr>
      <xdr:spPr>
        <a:xfrm>
          <a:off x="3987800" y="94669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86178</xdr:rowOff>
    </xdr:to>
    <xdr:cxnSp macro="">
      <xdr:nvCxnSpPr>
        <xdr:cNvPr id="190" name="直線コネクタ 189"/>
        <xdr:cNvCxnSpPr/>
      </xdr:nvCxnSpPr>
      <xdr:spPr>
        <a:xfrm flipV="1">
          <a:off x="3098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86178</xdr:rowOff>
    </xdr:to>
    <xdr:cxnSp macro="">
      <xdr:nvCxnSpPr>
        <xdr:cNvPr id="193" name="直線コネクタ 192"/>
        <xdr:cNvCxnSpPr/>
      </xdr:nvCxnSpPr>
      <xdr:spPr>
        <a:xfrm>
          <a:off x="2209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135165</xdr:rowOff>
    </xdr:to>
    <xdr:cxnSp macro="">
      <xdr:nvCxnSpPr>
        <xdr:cNvPr id="196" name="直線コネクタ 195"/>
        <xdr:cNvCxnSpPr/>
      </xdr:nvCxnSpPr>
      <xdr:spPr>
        <a:xfrm flipV="1">
          <a:off x="1320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6" name="円/楕円 205"/>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117220</xdr:rowOff>
    </xdr:from>
    <xdr:ext cx="762000" cy="259045"/>
    <xdr:sp macro="" textlink="">
      <xdr:nvSpPr>
        <xdr:cNvPr id="207"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09" name="テキスト ボックス 208"/>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1" name="テキスト ボックス 210"/>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2" name="円/楕円 211"/>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3" name="テキスト ボックス 21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4" name="円/楕円 213"/>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5" name="テキスト ボックス 21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その他の経費に係る経常収支比率は類似団体平均を下回っているが、若干増加傾向にある。</a:t>
          </a:r>
          <a:endParaRPr kumimoji="1" lang="en-US" altLang="ja-JP" sz="1300">
            <a:latin typeface="ＭＳ Ｐゴシック"/>
          </a:endParaRPr>
        </a:p>
        <a:p>
          <a:r>
            <a:rPr kumimoji="1" lang="ja-JP" altLang="en-US" sz="1300">
              <a:latin typeface="ＭＳ Ｐゴシック"/>
            </a:rPr>
            <a:t>社会保障に関わる繰出金は、今後も増加が想定されることから、内部管理経費の削減、基金の活用により、繰出金の縮減に努める。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52705</xdr:rowOff>
    </xdr:from>
    <xdr:to>
      <xdr:col>24</xdr:col>
      <xdr:colOff>31750</xdr:colOff>
      <xdr:row>57</xdr:row>
      <xdr:rowOff>75565</xdr:rowOff>
    </xdr:to>
    <xdr:cxnSp macro="">
      <xdr:nvCxnSpPr>
        <xdr:cNvPr id="243" name="直線コネクタ 242"/>
        <xdr:cNvCxnSpPr/>
      </xdr:nvCxnSpPr>
      <xdr:spPr>
        <a:xfrm>
          <a:off x="15671800" y="98253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161290</xdr:rowOff>
    </xdr:from>
    <xdr:to>
      <xdr:col>22</xdr:col>
      <xdr:colOff>565150</xdr:colOff>
      <xdr:row>57</xdr:row>
      <xdr:rowOff>52705</xdr:rowOff>
    </xdr:to>
    <xdr:cxnSp macro="">
      <xdr:nvCxnSpPr>
        <xdr:cNvPr id="246" name="直線コネクタ 245"/>
        <xdr:cNvCxnSpPr/>
      </xdr:nvCxnSpPr>
      <xdr:spPr>
        <a:xfrm>
          <a:off x="14782800" y="97624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155575</xdr:rowOff>
    </xdr:from>
    <xdr:to>
      <xdr:col>21</xdr:col>
      <xdr:colOff>361950</xdr:colOff>
      <xdr:row>56</xdr:row>
      <xdr:rowOff>161290</xdr:rowOff>
    </xdr:to>
    <xdr:cxnSp macro="">
      <xdr:nvCxnSpPr>
        <xdr:cNvPr id="249" name="直線コネクタ 248"/>
        <xdr:cNvCxnSpPr/>
      </xdr:nvCxnSpPr>
      <xdr:spPr>
        <a:xfrm>
          <a:off x="13893800" y="97567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155575</xdr:rowOff>
    </xdr:from>
    <xdr:to>
      <xdr:col>20</xdr:col>
      <xdr:colOff>158750</xdr:colOff>
      <xdr:row>57</xdr:row>
      <xdr:rowOff>69850</xdr:rowOff>
    </xdr:to>
    <xdr:cxnSp macro="">
      <xdr:nvCxnSpPr>
        <xdr:cNvPr id="252" name="直線コネクタ 251"/>
        <xdr:cNvCxnSpPr/>
      </xdr:nvCxnSpPr>
      <xdr:spPr>
        <a:xfrm flipV="1">
          <a:off x="13004800" y="97567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24765</xdr:rowOff>
    </xdr:from>
    <xdr:to>
      <xdr:col>24</xdr:col>
      <xdr:colOff>82550</xdr:colOff>
      <xdr:row>57</xdr:row>
      <xdr:rowOff>126365</xdr:rowOff>
    </xdr:to>
    <xdr:sp macro="" textlink="">
      <xdr:nvSpPr>
        <xdr:cNvPr id="262" name="円/楕円 261"/>
        <xdr:cNvSpPr/>
      </xdr:nvSpPr>
      <xdr:spPr>
        <a:xfrm>
          <a:off x="164592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41292</xdr:rowOff>
    </xdr:from>
    <xdr:ext cx="762000" cy="259045"/>
    <xdr:sp macro="" textlink="">
      <xdr:nvSpPr>
        <xdr:cNvPr id="263" name="その他該当値テキスト"/>
        <xdr:cNvSpPr txBox="1"/>
      </xdr:nvSpPr>
      <xdr:spPr>
        <a:xfrm>
          <a:off x="16598900" y="964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xdr:rowOff>
    </xdr:from>
    <xdr:to>
      <xdr:col>22</xdr:col>
      <xdr:colOff>615950</xdr:colOff>
      <xdr:row>57</xdr:row>
      <xdr:rowOff>103505</xdr:rowOff>
    </xdr:to>
    <xdr:sp macro="" textlink="">
      <xdr:nvSpPr>
        <xdr:cNvPr id="264" name="円/楕円 263"/>
        <xdr:cNvSpPr/>
      </xdr:nvSpPr>
      <xdr:spPr>
        <a:xfrm>
          <a:off x="15621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113682</xdr:rowOff>
    </xdr:from>
    <xdr:ext cx="736600" cy="259045"/>
    <xdr:sp macro="" textlink="">
      <xdr:nvSpPr>
        <xdr:cNvPr id="265" name="テキスト ボックス 264"/>
        <xdr:cNvSpPr txBox="1"/>
      </xdr:nvSpPr>
      <xdr:spPr>
        <a:xfrm>
          <a:off x="15290800" y="954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110490</xdr:rowOff>
    </xdr:from>
    <xdr:to>
      <xdr:col>21</xdr:col>
      <xdr:colOff>412750</xdr:colOff>
      <xdr:row>57</xdr:row>
      <xdr:rowOff>40640</xdr:rowOff>
    </xdr:to>
    <xdr:sp macro="" textlink="">
      <xdr:nvSpPr>
        <xdr:cNvPr id="266" name="円/楕円 265"/>
        <xdr:cNvSpPr/>
      </xdr:nvSpPr>
      <xdr:spPr>
        <a:xfrm>
          <a:off x="14732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50817</xdr:rowOff>
    </xdr:from>
    <xdr:ext cx="762000" cy="259045"/>
    <xdr:sp macro="" textlink="">
      <xdr:nvSpPr>
        <xdr:cNvPr id="267" name="テキスト ボックス 266"/>
        <xdr:cNvSpPr txBox="1"/>
      </xdr:nvSpPr>
      <xdr:spPr>
        <a:xfrm>
          <a:off x="14401800" y="94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104775</xdr:rowOff>
    </xdr:from>
    <xdr:to>
      <xdr:col>20</xdr:col>
      <xdr:colOff>209550</xdr:colOff>
      <xdr:row>57</xdr:row>
      <xdr:rowOff>34925</xdr:rowOff>
    </xdr:to>
    <xdr:sp macro="" textlink="">
      <xdr:nvSpPr>
        <xdr:cNvPr id="268" name="円/楕円 267"/>
        <xdr:cNvSpPr/>
      </xdr:nvSpPr>
      <xdr:spPr>
        <a:xfrm>
          <a:off x="13843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45102</xdr:rowOff>
    </xdr:from>
    <xdr:ext cx="762000" cy="259045"/>
    <xdr:sp macro="" textlink="">
      <xdr:nvSpPr>
        <xdr:cNvPr id="269" name="テキスト ボックス 268"/>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0" name="円/楕円 26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71" name="テキスト ボックス 270"/>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補助費等に係る経常収支比率は類似団体平均を大きく下回っており、今後も補助金の見直しや適正化に努める。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53848</xdr:rowOff>
    </xdr:from>
    <xdr:to>
      <xdr:col>24</xdr:col>
      <xdr:colOff>31750</xdr:colOff>
      <xdr:row>34</xdr:row>
      <xdr:rowOff>113284</xdr:rowOff>
    </xdr:to>
    <xdr:cxnSp macro="">
      <xdr:nvCxnSpPr>
        <xdr:cNvPr id="301" name="直線コネクタ 300"/>
        <xdr:cNvCxnSpPr/>
      </xdr:nvCxnSpPr>
      <xdr:spPr>
        <a:xfrm flipV="1">
          <a:off x="15671800" y="58831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113284</xdr:rowOff>
    </xdr:from>
    <xdr:to>
      <xdr:col>22</xdr:col>
      <xdr:colOff>565150</xdr:colOff>
      <xdr:row>34</xdr:row>
      <xdr:rowOff>127000</xdr:rowOff>
    </xdr:to>
    <xdr:cxnSp macro="">
      <xdr:nvCxnSpPr>
        <xdr:cNvPr id="304" name="直線コネクタ 303"/>
        <xdr:cNvCxnSpPr/>
      </xdr:nvCxnSpPr>
      <xdr:spPr>
        <a:xfrm flipV="1">
          <a:off x="14782800" y="5942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36</xdr:row>
      <xdr:rowOff>3556</xdr:rowOff>
    </xdr:to>
    <xdr:cxnSp macro="">
      <xdr:nvCxnSpPr>
        <xdr:cNvPr id="307" name="直線コネクタ 306"/>
        <xdr:cNvCxnSpPr/>
      </xdr:nvCxnSpPr>
      <xdr:spPr>
        <a:xfrm flipV="1">
          <a:off x="13893800" y="595630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36</xdr:row>
      <xdr:rowOff>3556</xdr:rowOff>
    </xdr:to>
    <xdr:cxnSp macro="">
      <xdr:nvCxnSpPr>
        <xdr:cNvPr id="310" name="直線コネクタ 309"/>
        <xdr:cNvCxnSpPr/>
      </xdr:nvCxnSpPr>
      <xdr:spPr>
        <a:xfrm>
          <a:off x="13004800" y="6148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3048</xdr:rowOff>
    </xdr:from>
    <xdr:to>
      <xdr:col>24</xdr:col>
      <xdr:colOff>82550</xdr:colOff>
      <xdr:row>34</xdr:row>
      <xdr:rowOff>104648</xdr:rowOff>
    </xdr:to>
    <xdr:sp macro="" textlink="">
      <xdr:nvSpPr>
        <xdr:cNvPr id="320" name="円/楕円 319"/>
        <xdr:cNvSpPr/>
      </xdr:nvSpPr>
      <xdr:spPr>
        <a:xfrm>
          <a:off x="164592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83075</xdr:rowOff>
    </xdr:from>
    <xdr:ext cx="762000" cy="259045"/>
    <xdr:sp macro="" textlink="">
      <xdr:nvSpPr>
        <xdr:cNvPr id="321" name="補助費等該当値テキスト"/>
        <xdr:cNvSpPr txBox="1"/>
      </xdr:nvSpPr>
      <xdr:spPr>
        <a:xfrm>
          <a:off x="16598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62484</xdr:rowOff>
    </xdr:from>
    <xdr:to>
      <xdr:col>22</xdr:col>
      <xdr:colOff>615950</xdr:colOff>
      <xdr:row>34</xdr:row>
      <xdr:rowOff>164084</xdr:rowOff>
    </xdr:to>
    <xdr:sp macro="" textlink="">
      <xdr:nvSpPr>
        <xdr:cNvPr id="322" name="円/楕円 321"/>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2811</xdr:rowOff>
    </xdr:from>
    <xdr:ext cx="736600" cy="259045"/>
    <xdr:sp macro="" textlink="">
      <xdr:nvSpPr>
        <xdr:cNvPr id="323" name="テキスト ボックス 322"/>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24" name="円/楕円 323"/>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25" name="テキスト ボックス 324"/>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26" name="円/楕円 325"/>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27" name="テキスト ボックス 326"/>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28" name="円/楕円 327"/>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29" name="テキスト ボックス 328"/>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公債費に係る経常収支比率は、類似団体平均並みである。</a:t>
          </a:r>
          <a:endParaRPr kumimoji="1" lang="en-US" altLang="ja-JP" sz="1300">
            <a:latin typeface="ＭＳ Ｐゴシック"/>
          </a:endParaRPr>
        </a:p>
        <a:p>
          <a:r>
            <a:rPr kumimoji="1" lang="ja-JP" altLang="en-US" sz="1300">
              <a:latin typeface="ＭＳ Ｐゴシック"/>
            </a:rPr>
            <a:t>今後は類似団体平均を下回る水準で推移できるように、起債発行抑制等を図る。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44704</xdr:rowOff>
    </xdr:from>
    <xdr:to>
      <xdr:col>7</xdr:col>
      <xdr:colOff>15875</xdr:colOff>
      <xdr:row>78</xdr:row>
      <xdr:rowOff>49276</xdr:rowOff>
    </xdr:to>
    <xdr:cxnSp macro="">
      <xdr:nvCxnSpPr>
        <xdr:cNvPr id="359" name="直線コネクタ 358"/>
        <xdr:cNvCxnSpPr/>
      </xdr:nvCxnSpPr>
      <xdr:spPr>
        <a:xfrm>
          <a:off x="3987800" y="134178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99568</xdr:rowOff>
    </xdr:to>
    <xdr:cxnSp macro="">
      <xdr:nvCxnSpPr>
        <xdr:cNvPr id="362" name="直線コネクタ 361"/>
        <xdr:cNvCxnSpPr/>
      </xdr:nvCxnSpPr>
      <xdr:spPr>
        <a:xfrm flipV="1">
          <a:off x="3098800" y="134178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99568</xdr:rowOff>
    </xdr:from>
    <xdr:to>
      <xdr:col>4</xdr:col>
      <xdr:colOff>346075</xdr:colOff>
      <xdr:row>79</xdr:row>
      <xdr:rowOff>42418</xdr:rowOff>
    </xdr:to>
    <xdr:cxnSp macro="">
      <xdr:nvCxnSpPr>
        <xdr:cNvPr id="365" name="直線コネクタ 364"/>
        <xdr:cNvCxnSpPr/>
      </xdr:nvCxnSpPr>
      <xdr:spPr>
        <a:xfrm flipV="1">
          <a:off x="2209800" y="134726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42418</xdr:rowOff>
    </xdr:from>
    <xdr:to>
      <xdr:col>3</xdr:col>
      <xdr:colOff>142875</xdr:colOff>
      <xdr:row>79</xdr:row>
      <xdr:rowOff>46989</xdr:rowOff>
    </xdr:to>
    <xdr:cxnSp macro="">
      <xdr:nvCxnSpPr>
        <xdr:cNvPr id="368" name="直線コネクタ 367"/>
        <xdr:cNvCxnSpPr/>
      </xdr:nvCxnSpPr>
      <xdr:spPr>
        <a:xfrm flipV="1">
          <a:off x="1320800" y="135869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8" name="円/楕円 377"/>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142003</xdr:rowOff>
    </xdr:from>
    <xdr:ext cx="762000" cy="259045"/>
    <xdr:sp macro="" textlink="">
      <xdr:nvSpPr>
        <xdr:cNvPr id="379"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80" name="円/楕円 379"/>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81" name="テキスト ボックス 380"/>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48768</xdr:rowOff>
    </xdr:from>
    <xdr:to>
      <xdr:col>4</xdr:col>
      <xdr:colOff>396875</xdr:colOff>
      <xdr:row>78</xdr:row>
      <xdr:rowOff>150368</xdr:rowOff>
    </xdr:to>
    <xdr:sp macro="" textlink="">
      <xdr:nvSpPr>
        <xdr:cNvPr id="382" name="円/楕円 381"/>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135145</xdr:rowOff>
    </xdr:from>
    <xdr:ext cx="762000" cy="259045"/>
    <xdr:sp macro="" textlink="">
      <xdr:nvSpPr>
        <xdr:cNvPr id="383" name="テキスト ボックス 382"/>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163068</xdr:rowOff>
    </xdr:from>
    <xdr:to>
      <xdr:col>3</xdr:col>
      <xdr:colOff>193675</xdr:colOff>
      <xdr:row>79</xdr:row>
      <xdr:rowOff>93218</xdr:rowOff>
    </xdr:to>
    <xdr:sp macro="" textlink="">
      <xdr:nvSpPr>
        <xdr:cNvPr id="384" name="円/楕円 383"/>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77995</xdr:rowOff>
    </xdr:from>
    <xdr:ext cx="762000" cy="259045"/>
    <xdr:sp macro="" textlink="">
      <xdr:nvSpPr>
        <xdr:cNvPr id="385" name="テキスト ボックス 384"/>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86" name="円/楕円 385"/>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387" name="テキスト ボックス 386"/>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類似団体平均を下回っているが、労務単価の上昇などにより、維持補修経費は増加傾向にある。</a:t>
          </a:r>
          <a:endParaRPr kumimoji="1" lang="en-US" altLang="ja-JP" sz="1300">
            <a:latin typeface="ＭＳ Ｐゴシック"/>
          </a:endParaRPr>
        </a:p>
        <a:p>
          <a:r>
            <a:rPr kumimoji="1" lang="ja-JP" altLang="en-US" sz="1300">
              <a:latin typeface="ＭＳ Ｐゴシック"/>
            </a:rPr>
            <a:t>引き続き、現在の水準を維持できるよう、業財政改革の取組を進める。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153670</xdr:rowOff>
    </xdr:from>
    <xdr:to>
      <xdr:col>24</xdr:col>
      <xdr:colOff>31750</xdr:colOff>
      <xdr:row>75</xdr:row>
      <xdr:rowOff>88900</xdr:rowOff>
    </xdr:to>
    <xdr:cxnSp macro="">
      <xdr:nvCxnSpPr>
        <xdr:cNvPr id="420" name="直線コネクタ 419"/>
        <xdr:cNvCxnSpPr/>
      </xdr:nvCxnSpPr>
      <xdr:spPr>
        <a:xfrm>
          <a:off x="15671800" y="1284097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153670</xdr:rowOff>
    </xdr:from>
    <xdr:to>
      <xdr:col>22</xdr:col>
      <xdr:colOff>565150</xdr:colOff>
      <xdr:row>76</xdr:row>
      <xdr:rowOff>35561</xdr:rowOff>
    </xdr:to>
    <xdr:cxnSp macro="">
      <xdr:nvCxnSpPr>
        <xdr:cNvPr id="423" name="直線コネクタ 422"/>
        <xdr:cNvCxnSpPr/>
      </xdr:nvCxnSpPr>
      <xdr:spPr>
        <a:xfrm flipV="1">
          <a:off x="14782800" y="12840970"/>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46990</xdr:rowOff>
    </xdr:from>
    <xdr:to>
      <xdr:col>21</xdr:col>
      <xdr:colOff>361950</xdr:colOff>
      <xdr:row>76</xdr:row>
      <xdr:rowOff>35561</xdr:rowOff>
    </xdr:to>
    <xdr:cxnSp macro="">
      <xdr:nvCxnSpPr>
        <xdr:cNvPr id="426" name="直線コネクタ 425"/>
        <xdr:cNvCxnSpPr/>
      </xdr:nvCxnSpPr>
      <xdr:spPr>
        <a:xfrm>
          <a:off x="13893800" y="12905740"/>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75</xdr:row>
      <xdr:rowOff>58420</xdr:rowOff>
    </xdr:to>
    <xdr:cxnSp macro="">
      <xdr:nvCxnSpPr>
        <xdr:cNvPr id="429" name="直線コネクタ 428"/>
        <xdr:cNvCxnSpPr/>
      </xdr:nvCxnSpPr>
      <xdr:spPr>
        <a:xfrm flipV="1">
          <a:off x="13004800" y="12905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38100</xdr:rowOff>
    </xdr:from>
    <xdr:to>
      <xdr:col>24</xdr:col>
      <xdr:colOff>82550</xdr:colOff>
      <xdr:row>75</xdr:row>
      <xdr:rowOff>139700</xdr:rowOff>
    </xdr:to>
    <xdr:sp macro="" textlink="">
      <xdr:nvSpPr>
        <xdr:cNvPr id="439" name="円/楕円 438"/>
        <xdr:cNvSpPr/>
      </xdr:nvSpPr>
      <xdr:spPr>
        <a:xfrm>
          <a:off x="16459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54627</xdr:rowOff>
    </xdr:from>
    <xdr:ext cx="762000" cy="259045"/>
    <xdr:sp macro="" textlink="">
      <xdr:nvSpPr>
        <xdr:cNvPr id="440" name="公債費以外該当値テキスト"/>
        <xdr:cNvSpPr txBox="1"/>
      </xdr:nvSpPr>
      <xdr:spPr>
        <a:xfrm>
          <a:off x="16598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102870</xdr:rowOff>
    </xdr:from>
    <xdr:to>
      <xdr:col>22</xdr:col>
      <xdr:colOff>615950</xdr:colOff>
      <xdr:row>75</xdr:row>
      <xdr:rowOff>33020</xdr:rowOff>
    </xdr:to>
    <xdr:sp macro="" textlink="">
      <xdr:nvSpPr>
        <xdr:cNvPr id="441" name="円/楕円 440"/>
        <xdr:cNvSpPr/>
      </xdr:nvSpPr>
      <xdr:spPr>
        <a:xfrm>
          <a:off x="15621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43197</xdr:rowOff>
    </xdr:from>
    <xdr:ext cx="736600" cy="259045"/>
    <xdr:sp macro="" textlink="">
      <xdr:nvSpPr>
        <xdr:cNvPr id="442" name="テキスト ボックス 441"/>
        <xdr:cNvSpPr txBox="1"/>
      </xdr:nvSpPr>
      <xdr:spPr>
        <a:xfrm>
          <a:off x="15290800" y="1255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43" name="円/楕円 442"/>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44" name="テキスト ボックス 443"/>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45" name="円/楕円 444"/>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107967</xdr:rowOff>
    </xdr:from>
    <xdr:ext cx="762000" cy="259045"/>
    <xdr:sp macro="" textlink="">
      <xdr:nvSpPr>
        <xdr:cNvPr id="446" name="テキスト ボックス 445"/>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xdr:rowOff>
    </xdr:from>
    <xdr:to>
      <xdr:col>19</xdr:col>
      <xdr:colOff>6350</xdr:colOff>
      <xdr:row>75</xdr:row>
      <xdr:rowOff>109220</xdr:rowOff>
    </xdr:to>
    <xdr:sp macro="" textlink="">
      <xdr:nvSpPr>
        <xdr:cNvPr id="447" name="円/楕円 446"/>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119397</xdr:rowOff>
    </xdr:from>
    <xdr:ext cx="762000" cy="259045"/>
    <xdr:sp macro="" textlink="">
      <xdr:nvSpPr>
        <xdr:cNvPr id="448" name="テキスト ボックス 447"/>
        <xdr:cNvSpPr txBox="1"/>
      </xdr:nvSpPr>
      <xdr:spPr>
        <a:xfrm>
          <a:off x="12623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北海道鷹栖町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70321</xdr:rowOff>
    </xdr:from>
    <xdr:to>
      <xdr:col>4</xdr:col>
      <xdr:colOff>1117600</xdr:colOff>
      <xdr:row>18</xdr:row>
      <xdr:rowOff>70823</xdr:rowOff>
    </xdr:to>
    <xdr:cxnSp macro="">
      <xdr:nvCxnSpPr>
        <xdr:cNvPr id="46" name="直線コネクタ 45"/>
        <xdr:cNvCxnSpPr/>
      </xdr:nvCxnSpPr>
      <xdr:spPr bwMode="auto">
        <a:xfrm flipV="1">
          <a:off x="5003800" y="3204046"/>
          <a:ext cx="647700" cy="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70823</xdr:rowOff>
    </xdr:from>
    <xdr:to>
      <xdr:col>4</xdr:col>
      <xdr:colOff>469900</xdr:colOff>
      <xdr:row>18</xdr:row>
      <xdr:rowOff>109263</xdr:rowOff>
    </xdr:to>
    <xdr:cxnSp macro="">
      <xdr:nvCxnSpPr>
        <xdr:cNvPr id="49" name="直線コネクタ 48"/>
        <xdr:cNvCxnSpPr/>
      </xdr:nvCxnSpPr>
      <xdr:spPr bwMode="auto">
        <a:xfrm flipV="1">
          <a:off x="4305300" y="3204548"/>
          <a:ext cx="698500" cy="3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160812</xdr:rowOff>
    </xdr:from>
    <xdr:to>
      <xdr:col>3</xdr:col>
      <xdr:colOff>904875</xdr:colOff>
      <xdr:row>18</xdr:row>
      <xdr:rowOff>109263</xdr:rowOff>
    </xdr:to>
    <xdr:cxnSp macro="">
      <xdr:nvCxnSpPr>
        <xdr:cNvPr id="52" name="直線コネクタ 51"/>
        <xdr:cNvCxnSpPr/>
      </xdr:nvCxnSpPr>
      <xdr:spPr bwMode="auto">
        <a:xfrm>
          <a:off x="3606800" y="3123087"/>
          <a:ext cx="698500" cy="11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160812</xdr:rowOff>
    </xdr:from>
    <xdr:to>
      <xdr:col>3</xdr:col>
      <xdr:colOff>206375</xdr:colOff>
      <xdr:row>18</xdr:row>
      <xdr:rowOff>34036</xdr:rowOff>
    </xdr:to>
    <xdr:cxnSp macro="">
      <xdr:nvCxnSpPr>
        <xdr:cNvPr id="55" name="直線コネクタ 54"/>
        <xdr:cNvCxnSpPr/>
      </xdr:nvCxnSpPr>
      <xdr:spPr bwMode="auto">
        <a:xfrm flipV="1">
          <a:off x="2908300" y="3123087"/>
          <a:ext cx="698500" cy="44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19521</xdr:rowOff>
    </xdr:from>
    <xdr:to>
      <xdr:col>5</xdr:col>
      <xdr:colOff>34925</xdr:colOff>
      <xdr:row>18</xdr:row>
      <xdr:rowOff>121121</xdr:rowOff>
    </xdr:to>
    <xdr:sp macro="" textlink="">
      <xdr:nvSpPr>
        <xdr:cNvPr id="65" name="円/楕円 64"/>
        <xdr:cNvSpPr/>
      </xdr:nvSpPr>
      <xdr:spPr bwMode="auto">
        <a:xfrm>
          <a:off x="5600700" y="3153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163048</xdr:rowOff>
    </xdr:from>
    <xdr:ext cx="762000" cy="259045"/>
    <xdr:sp macro="" textlink="">
      <xdr:nvSpPr>
        <xdr:cNvPr id="66" name="人口1人当たり決算額の推移該当値テキスト130"/>
        <xdr:cNvSpPr txBox="1"/>
      </xdr:nvSpPr>
      <xdr:spPr>
        <a:xfrm>
          <a:off x="5740400" y="312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128,251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20023</xdr:rowOff>
    </xdr:from>
    <xdr:to>
      <xdr:col>4</xdr:col>
      <xdr:colOff>520700</xdr:colOff>
      <xdr:row>18</xdr:row>
      <xdr:rowOff>121624</xdr:rowOff>
    </xdr:to>
    <xdr:sp macro="" textlink="">
      <xdr:nvSpPr>
        <xdr:cNvPr id="67" name="円/楕円 66"/>
        <xdr:cNvSpPr/>
      </xdr:nvSpPr>
      <xdr:spPr bwMode="auto">
        <a:xfrm>
          <a:off x="4953000" y="31537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106401</xdr:rowOff>
    </xdr:from>
    <xdr:ext cx="736600" cy="259045"/>
    <xdr:sp macro="" textlink="">
      <xdr:nvSpPr>
        <xdr:cNvPr id="68" name="テキスト ボックス 67"/>
        <xdr:cNvSpPr txBox="1"/>
      </xdr:nvSpPr>
      <xdr:spPr>
        <a:xfrm>
          <a:off x="4622800" y="3240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128,163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58463</xdr:rowOff>
    </xdr:from>
    <xdr:to>
      <xdr:col>3</xdr:col>
      <xdr:colOff>955675</xdr:colOff>
      <xdr:row>18</xdr:row>
      <xdr:rowOff>160062</xdr:rowOff>
    </xdr:to>
    <xdr:sp macro="" textlink="">
      <xdr:nvSpPr>
        <xdr:cNvPr id="69" name="円/楕円 68"/>
        <xdr:cNvSpPr/>
      </xdr:nvSpPr>
      <xdr:spPr bwMode="auto">
        <a:xfrm>
          <a:off x="4254500" y="319218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144840</xdr:rowOff>
    </xdr:from>
    <xdr:ext cx="762000" cy="259045"/>
    <xdr:sp macro="" textlink="">
      <xdr:nvSpPr>
        <xdr:cNvPr id="70" name="テキスト ボックス 69"/>
        <xdr:cNvSpPr txBox="1"/>
      </xdr:nvSpPr>
      <xdr:spPr>
        <a:xfrm>
          <a:off x="3924300" y="32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121,437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110012</xdr:rowOff>
    </xdr:from>
    <xdr:to>
      <xdr:col>3</xdr:col>
      <xdr:colOff>257175</xdr:colOff>
      <xdr:row>18</xdr:row>
      <xdr:rowOff>40162</xdr:rowOff>
    </xdr:to>
    <xdr:sp macro="" textlink="">
      <xdr:nvSpPr>
        <xdr:cNvPr id="71" name="円/楕円 70"/>
        <xdr:cNvSpPr/>
      </xdr:nvSpPr>
      <xdr:spPr bwMode="auto">
        <a:xfrm>
          <a:off x="3556000" y="3072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24939</xdr:rowOff>
    </xdr:from>
    <xdr:ext cx="762000" cy="259045"/>
    <xdr:sp macro="" textlink="">
      <xdr:nvSpPr>
        <xdr:cNvPr id="72" name="テキスト ボックス 71"/>
        <xdr:cNvSpPr txBox="1"/>
      </xdr:nvSpPr>
      <xdr:spPr>
        <a:xfrm>
          <a:off x="3225800" y="315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142,417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154686</xdr:rowOff>
    </xdr:from>
    <xdr:to>
      <xdr:col>2</xdr:col>
      <xdr:colOff>692150</xdr:colOff>
      <xdr:row>18</xdr:row>
      <xdr:rowOff>84836</xdr:rowOff>
    </xdr:to>
    <xdr:sp macro="" textlink="">
      <xdr:nvSpPr>
        <xdr:cNvPr id="73" name="円/楕円 72"/>
        <xdr:cNvSpPr/>
      </xdr:nvSpPr>
      <xdr:spPr bwMode="auto">
        <a:xfrm>
          <a:off x="2857500" y="311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69613</xdr:rowOff>
    </xdr:from>
    <xdr:ext cx="762000" cy="259045"/>
    <xdr:sp macro="" textlink="">
      <xdr:nvSpPr>
        <xdr:cNvPr id="74" name="テキスト ボックス 73"/>
        <xdr:cNvSpPr txBox="1"/>
      </xdr:nvSpPr>
      <xdr:spPr>
        <a:xfrm>
          <a:off x="2527300" y="320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42494</xdr:rowOff>
    </xdr:from>
    <xdr:to>
      <xdr:col>4</xdr:col>
      <xdr:colOff>1117600</xdr:colOff>
      <xdr:row>36</xdr:row>
      <xdr:rowOff>45901</xdr:rowOff>
    </xdr:to>
    <xdr:cxnSp macro="">
      <xdr:nvCxnSpPr>
        <xdr:cNvPr id="109" name="直線コネクタ 108"/>
        <xdr:cNvCxnSpPr/>
      </xdr:nvCxnSpPr>
      <xdr:spPr bwMode="auto">
        <a:xfrm flipV="1">
          <a:off x="5003800" y="6995744"/>
          <a:ext cx="647700" cy="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45901</xdr:rowOff>
    </xdr:from>
    <xdr:to>
      <xdr:col>4</xdr:col>
      <xdr:colOff>469900</xdr:colOff>
      <xdr:row>36</xdr:row>
      <xdr:rowOff>47523</xdr:rowOff>
    </xdr:to>
    <xdr:cxnSp macro="">
      <xdr:nvCxnSpPr>
        <xdr:cNvPr id="112" name="直線コネクタ 111"/>
        <xdr:cNvCxnSpPr/>
      </xdr:nvCxnSpPr>
      <xdr:spPr bwMode="auto">
        <a:xfrm flipV="1">
          <a:off x="4305300" y="6999151"/>
          <a:ext cx="698500" cy="1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217700</xdr:rowOff>
    </xdr:from>
    <xdr:to>
      <xdr:col>3</xdr:col>
      <xdr:colOff>904875</xdr:colOff>
      <xdr:row>36</xdr:row>
      <xdr:rowOff>47523</xdr:rowOff>
    </xdr:to>
    <xdr:cxnSp macro="">
      <xdr:nvCxnSpPr>
        <xdr:cNvPr id="115" name="直線コネクタ 114"/>
        <xdr:cNvCxnSpPr/>
      </xdr:nvCxnSpPr>
      <xdr:spPr bwMode="auto">
        <a:xfrm>
          <a:off x="3606800" y="6828050"/>
          <a:ext cx="698500" cy="17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202384</xdr:rowOff>
    </xdr:from>
    <xdr:to>
      <xdr:col>3</xdr:col>
      <xdr:colOff>206375</xdr:colOff>
      <xdr:row>35</xdr:row>
      <xdr:rowOff>217700</xdr:rowOff>
    </xdr:to>
    <xdr:cxnSp macro="">
      <xdr:nvCxnSpPr>
        <xdr:cNvPr id="118" name="直線コネクタ 117"/>
        <xdr:cNvCxnSpPr/>
      </xdr:nvCxnSpPr>
      <xdr:spPr bwMode="auto">
        <a:xfrm>
          <a:off x="2908300" y="6812734"/>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334594</xdr:rowOff>
    </xdr:from>
    <xdr:to>
      <xdr:col>5</xdr:col>
      <xdr:colOff>34925</xdr:colOff>
      <xdr:row>36</xdr:row>
      <xdr:rowOff>93294</xdr:rowOff>
    </xdr:to>
    <xdr:sp macro="" textlink="">
      <xdr:nvSpPr>
        <xdr:cNvPr id="128" name="円/楕円 127"/>
        <xdr:cNvSpPr/>
      </xdr:nvSpPr>
      <xdr:spPr bwMode="auto">
        <a:xfrm>
          <a:off x="5600700" y="6944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306671</xdr:rowOff>
    </xdr:from>
    <xdr:ext cx="762000" cy="259045"/>
    <xdr:sp macro="" textlink="">
      <xdr:nvSpPr>
        <xdr:cNvPr id="129" name="人口1人当たり決算額の推移該当値テキスト445"/>
        <xdr:cNvSpPr txBox="1"/>
      </xdr:nvSpPr>
      <xdr:spPr>
        <a:xfrm>
          <a:off x="5740400" y="691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338001</xdr:rowOff>
    </xdr:from>
    <xdr:to>
      <xdr:col>4</xdr:col>
      <xdr:colOff>520700</xdr:colOff>
      <xdr:row>36</xdr:row>
      <xdr:rowOff>96701</xdr:rowOff>
    </xdr:to>
    <xdr:sp macro="" textlink="">
      <xdr:nvSpPr>
        <xdr:cNvPr id="130" name="円/楕円 129"/>
        <xdr:cNvSpPr/>
      </xdr:nvSpPr>
      <xdr:spPr bwMode="auto">
        <a:xfrm>
          <a:off x="4953000" y="6948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81478</xdr:rowOff>
    </xdr:from>
    <xdr:ext cx="736600" cy="259045"/>
    <xdr:sp macro="" textlink="">
      <xdr:nvSpPr>
        <xdr:cNvPr id="131" name="テキスト ボックス 130"/>
        <xdr:cNvSpPr txBox="1"/>
      </xdr:nvSpPr>
      <xdr:spPr>
        <a:xfrm>
          <a:off x="4622800" y="7034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339623</xdr:rowOff>
    </xdr:from>
    <xdr:to>
      <xdr:col>3</xdr:col>
      <xdr:colOff>955675</xdr:colOff>
      <xdr:row>36</xdr:row>
      <xdr:rowOff>98323</xdr:rowOff>
    </xdr:to>
    <xdr:sp macro="" textlink="">
      <xdr:nvSpPr>
        <xdr:cNvPr id="132" name="円/楕円 131"/>
        <xdr:cNvSpPr/>
      </xdr:nvSpPr>
      <xdr:spPr bwMode="auto">
        <a:xfrm>
          <a:off x="4254500" y="694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83100</xdr:rowOff>
    </xdr:from>
    <xdr:ext cx="762000" cy="259045"/>
    <xdr:sp macro="" textlink="">
      <xdr:nvSpPr>
        <xdr:cNvPr id="133" name="テキスト ボックス 132"/>
        <xdr:cNvSpPr txBox="1"/>
      </xdr:nvSpPr>
      <xdr:spPr>
        <a:xfrm>
          <a:off x="3924300" y="703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166900</xdr:rowOff>
    </xdr:from>
    <xdr:to>
      <xdr:col>3</xdr:col>
      <xdr:colOff>257175</xdr:colOff>
      <xdr:row>35</xdr:row>
      <xdr:rowOff>268500</xdr:rowOff>
    </xdr:to>
    <xdr:sp macro="" textlink="">
      <xdr:nvSpPr>
        <xdr:cNvPr id="134" name="円/楕円 133"/>
        <xdr:cNvSpPr/>
      </xdr:nvSpPr>
      <xdr:spPr bwMode="auto">
        <a:xfrm>
          <a:off x="3556000" y="677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278677</xdr:rowOff>
    </xdr:from>
    <xdr:ext cx="762000" cy="259045"/>
    <xdr:sp macro="" textlink="">
      <xdr:nvSpPr>
        <xdr:cNvPr id="135" name="テキスト ボックス 134"/>
        <xdr:cNvSpPr txBox="1"/>
      </xdr:nvSpPr>
      <xdr:spPr>
        <a:xfrm>
          <a:off x="3225800" y="654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151584</xdr:rowOff>
    </xdr:from>
    <xdr:to>
      <xdr:col>2</xdr:col>
      <xdr:colOff>692150</xdr:colOff>
      <xdr:row>35</xdr:row>
      <xdr:rowOff>253184</xdr:rowOff>
    </xdr:to>
    <xdr:sp macro="" textlink="">
      <xdr:nvSpPr>
        <xdr:cNvPr id="136" name="円/楕円 135"/>
        <xdr:cNvSpPr/>
      </xdr:nvSpPr>
      <xdr:spPr bwMode="auto">
        <a:xfrm>
          <a:off x="2857500" y="676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263361</xdr:rowOff>
    </xdr:from>
    <xdr:ext cx="762000" cy="259045"/>
    <xdr:sp macro="" textlink="">
      <xdr:nvSpPr>
        <xdr:cNvPr id="137" name="テキスト ボックス 136"/>
        <xdr:cNvSpPr txBox="1"/>
      </xdr:nvSpPr>
      <xdr:spPr>
        <a:xfrm>
          <a:off x="2527300" y="653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北海道鷹栖町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7,127
7,123
139.42
6,377,795
6,250,016
122,732
3,114,826
6,283,578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151892</xdr:rowOff>
    </xdr:from>
    <xdr:to>
      <xdr:col>6</xdr:col>
      <xdr:colOff>511175</xdr:colOff>
      <xdr:row>36</xdr:row>
      <xdr:rowOff>157676</xdr:rowOff>
    </xdr:to>
    <xdr:cxnSp macro="">
      <xdr:nvCxnSpPr>
        <xdr:cNvPr id="61" name="直線コネクタ 60"/>
        <xdr:cNvCxnSpPr/>
      </xdr:nvCxnSpPr>
      <xdr:spPr>
        <a:xfrm flipV="1">
          <a:off x="3797300" y="6324092"/>
          <a:ext cx="8382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142710</xdr:rowOff>
    </xdr:from>
    <xdr:to>
      <xdr:col>5</xdr:col>
      <xdr:colOff>358775</xdr:colOff>
      <xdr:row>36</xdr:row>
      <xdr:rowOff>157676</xdr:rowOff>
    </xdr:to>
    <xdr:cxnSp macro="">
      <xdr:nvCxnSpPr>
        <xdr:cNvPr id="64" name="直線コネクタ 63"/>
        <xdr:cNvCxnSpPr/>
      </xdr:nvCxnSpPr>
      <xdr:spPr>
        <a:xfrm>
          <a:off x="2908300" y="6314910"/>
          <a:ext cx="889000" cy="1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142710</xdr:rowOff>
    </xdr:from>
    <xdr:to>
      <xdr:col>4</xdr:col>
      <xdr:colOff>155575</xdr:colOff>
      <xdr:row>37</xdr:row>
      <xdr:rowOff>6960</xdr:rowOff>
    </xdr:to>
    <xdr:cxnSp macro="">
      <xdr:nvCxnSpPr>
        <xdr:cNvPr id="67" name="直線コネクタ 66"/>
        <xdr:cNvCxnSpPr/>
      </xdr:nvCxnSpPr>
      <xdr:spPr>
        <a:xfrm flipV="1">
          <a:off x="2019300" y="6314910"/>
          <a:ext cx="8890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6960</xdr:rowOff>
    </xdr:from>
    <xdr:to>
      <xdr:col>2</xdr:col>
      <xdr:colOff>638175</xdr:colOff>
      <xdr:row>37</xdr:row>
      <xdr:rowOff>46439</xdr:rowOff>
    </xdr:to>
    <xdr:cxnSp macro="">
      <xdr:nvCxnSpPr>
        <xdr:cNvPr id="70" name="直線コネクタ 69"/>
        <xdr:cNvCxnSpPr/>
      </xdr:nvCxnSpPr>
      <xdr:spPr>
        <a:xfrm flipV="1">
          <a:off x="1130300" y="6350610"/>
          <a:ext cx="88900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101092</xdr:rowOff>
    </xdr:from>
    <xdr:to>
      <xdr:col>6</xdr:col>
      <xdr:colOff>561975</xdr:colOff>
      <xdr:row>37</xdr:row>
      <xdr:rowOff>31242</xdr:rowOff>
    </xdr:to>
    <xdr:sp macro="" textlink="">
      <xdr:nvSpPr>
        <xdr:cNvPr id="80" name="円/楕円 79"/>
        <xdr:cNvSpPr/>
      </xdr:nvSpPr>
      <xdr:spPr>
        <a:xfrm>
          <a:off x="45847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79519</xdr:rowOff>
    </xdr:from>
    <xdr:ext cx="599010" cy="259045"/>
    <xdr:sp macro="" textlink="">
      <xdr:nvSpPr>
        <xdr:cNvPr id="81" name="人件費該当値テキスト"/>
        <xdr:cNvSpPr txBox="1"/>
      </xdr:nvSpPr>
      <xdr:spPr>
        <a:xfrm>
          <a:off x="4686300" y="625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103,400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106876</xdr:rowOff>
    </xdr:from>
    <xdr:to>
      <xdr:col>5</xdr:col>
      <xdr:colOff>409575</xdr:colOff>
      <xdr:row>37</xdr:row>
      <xdr:rowOff>37026</xdr:rowOff>
    </xdr:to>
    <xdr:sp macro="" textlink="">
      <xdr:nvSpPr>
        <xdr:cNvPr id="82" name="円/楕円 81"/>
        <xdr:cNvSpPr/>
      </xdr:nvSpPr>
      <xdr:spPr>
        <a:xfrm>
          <a:off x="3746500" y="62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28153</xdr:rowOff>
    </xdr:from>
    <xdr:ext cx="599010" cy="259045"/>
    <xdr:sp macro="" textlink="">
      <xdr:nvSpPr>
        <xdr:cNvPr id="83" name="テキスト ボックス 82"/>
        <xdr:cNvSpPr txBox="1"/>
      </xdr:nvSpPr>
      <xdr:spPr>
        <a:xfrm>
          <a:off x="3497794" y="63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91910</xdr:rowOff>
    </xdr:from>
    <xdr:to>
      <xdr:col>4</xdr:col>
      <xdr:colOff>206375</xdr:colOff>
      <xdr:row>37</xdr:row>
      <xdr:rowOff>22060</xdr:rowOff>
    </xdr:to>
    <xdr:sp macro="" textlink="">
      <xdr:nvSpPr>
        <xdr:cNvPr id="84" name="円/楕円 83"/>
        <xdr:cNvSpPr/>
      </xdr:nvSpPr>
      <xdr:spPr>
        <a:xfrm>
          <a:off x="2857500" y="62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13187</xdr:rowOff>
    </xdr:from>
    <xdr:ext cx="599010" cy="259045"/>
    <xdr:sp macro="" textlink="">
      <xdr:nvSpPr>
        <xdr:cNvPr id="85" name="テキスト ボックス 84"/>
        <xdr:cNvSpPr txBox="1"/>
      </xdr:nvSpPr>
      <xdr:spPr>
        <a:xfrm>
          <a:off x="2608794" y="635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104,605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127610</xdr:rowOff>
    </xdr:from>
    <xdr:to>
      <xdr:col>3</xdr:col>
      <xdr:colOff>3175</xdr:colOff>
      <xdr:row>37</xdr:row>
      <xdr:rowOff>57760</xdr:rowOff>
    </xdr:to>
    <xdr:sp macro="" textlink="">
      <xdr:nvSpPr>
        <xdr:cNvPr id="86" name="円/楕円 85"/>
        <xdr:cNvSpPr/>
      </xdr:nvSpPr>
      <xdr:spPr>
        <a:xfrm>
          <a:off x="1968500" y="62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48887</xdr:rowOff>
    </xdr:from>
    <xdr:ext cx="534377" cy="259045"/>
    <xdr:sp macro="" textlink="">
      <xdr:nvSpPr>
        <xdr:cNvPr id="87" name="テキスト ボックス 86"/>
        <xdr:cNvSpPr txBox="1"/>
      </xdr:nvSpPr>
      <xdr:spPr>
        <a:xfrm>
          <a:off x="1752111" y="63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99,920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167089</xdr:rowOff>
    </xdr:from>
    <xdr:to>
      <xdr:col>1</xdr:col>
      <xdr:colOff>485775</xdr:colOff>
      <xdr:row>37</xdr:row>
      <xdr:rowOff>97239</xdr:rowOff>
    </xdr:to>
    <xdr:sp macro="" textlink="">
      <xdr:nvSpPr>
        <xdr:cNvPr id="88" name="円/楕円 87"/>
        <xdr:cNvSpPr/>
      </xdr:nvSpPr>
      <xdr:spPr>
        <a:xfrm>
          <a:off x="1079500" y="63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88366</xdr:rowOff>
    </xdr:from>
    <xdr:ext cx="534377" cy="259045"/>
    <xdr:sp macro="" textlink="">
      <xdr:nvSpPr>
        <xdr:cNvPr id="89" name="テキスト ボックス 88"/>
        <xdr:cNvSpPr txBox="1"/>
      </xdr:nvSpPr>
      <xdr:spPr>
        <a:xfrm>
          <a:off x="863111" y="643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134259</xdr:rowOff>
    </xdr:from>
    <xdr:to>
      <xdr:col>6</xdr:col>
      <xdr:colOff>511175</xdr:colOff>
      <xdr:row>55</xdr:row>
      <xdr:rowOff>34933</xdr:rowOff>
    </xdr:to>
    <xdr:cxnSp macro="">
      <xdr:nvCxnSpPr>
        <xdr:cNvPr id="119" name="直線コネクタ 118"/>
        <xdr:cNvCxnSpPr/>
      </xdr:nvCxnSpPr>
      <xdr:spPr>
        <a:xfrm flipV="1">
          <a:off x="3797300" y="9392559"/>
          <a:ext cx="838200" cy="7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107246</xdr:rowOff>
    </xdr:from>
    <xdr:to>
      <xdr:col>5</xdr:col>
      <xdr:colOff>358775</xdr:colOff>
      <xdr:row>55</xdr:row>
      <xdr:rowOff>34933</xdr:rowOff>
    </xdr:to>
    <xdr:cxnSp macro="">
      <xdr:nvCxnSpPr>
        <xdr:cNvPr id="122" name="直線コネクタ 121"/>
        <xdr:cNvCxnSpPr/>
      </xdr:nvCxnSpPr>
      <xdr:spPr>
        <a:xfrm>
          <a:off x="2908300" y="9365546"/>
          <a:ext cx="889000" cy="9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107246</xdr:rowOff>
    </xdr:from>
    <xdr:to>
      <xdr:col>4</xdr:col>
      <xdr:colOff>155575</xdr:colOff>
      <xdr:row>56</xdr:row>
      <xdr:rowOff>12644</xdr:rowOff>
    </xdr:to>
    <xdr:cxnSp macro="">
      <xdr:nvCxnSpPr>
        <xdr:cNvPr id="125" name="直線コネクタ 124"/>
        <xdr:cNvCxnSpPr/>
      </xdr:nvCxnSpPr>
      <xdr:spPr>
        <a:xfrm flipV="1">
          <a:off x="2019300" y="9365546"/>
          <a:ext cx="889000" cy="2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12644</xdr:rowOff>
    </xdr:from>
    <xdr:to>
      <xdr:col>2</xdr:col>
      <xdr:colOff>638175</xdr:colOff>
      <xdr:row>56</xdr:row>
      <xdr:rowOff>52946</xdr:rowOff>
    </xdr:to>
    <xdr:cxnSp macro="">
      <xdr:nvCxnSpPr>
        <xdr:cNvPr id="128" name="直線コネクタ 127"/>
        <xdr:cNvCxnSpPr/>
      </xdr:nvCxnSpPr>
      <xdr:spPr>
        <a:xfrm flipV="1">
          <a:off x="1130300" y="9613844"/>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83459</xdr:rowOff>
    </xdr:from>
    <xdr:to>
      <xdr:col>6</xdr:col>
      <xdr:colOff>561975</xdr:colOff>
      <xdr:row>55</xdr:row>
      <xdr:rowOff>13609</xdr:rowOff>
    </xdr:to>
    <xdr:sp macro="" textlink="">
      <xdr:nvSpPr>
        <xdr:cNvPr id="138" name="円/楕円 137"/>
        <xdr:cNvSpPr/>
      </xdr:nvSpPr>
      <xdr:spPr>
        <a:xfrm>
          <a:off x="4584700" y="934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106336</xdr:rowOff>
    </xdr:from>
    <xdr:ext cx="599010" cy="259045"/>
    <xdr:sp macro="" textlink="">
      <xdr:nvSpPr>
        <xdr:cNvPr id="139" name="物件費該当値テキスト"/>
        <xdr:cNvSpPr txBox="1"/>
      </xdr:nvSpPr>
      <xdr:spPr>
        <a:xfrm>
          <a:off x="4686300" y="919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150,714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155583</xdr:rowOff>
    </xdr:from>
    <xdr:to>
      <xdr:col>5</xdr:col>
      <xdr:colOff>409575</xdr:colOff>
      <xdr:row>55</xdr:row>
      <xdr:rowOff>85733</xdr:rowOff>
    </xdr:to>
    <xdr:sp macro="" textlink="">
      <xdr:nvSpPr>
        <xdr:cNvPr id="140" name="円/楕円 139"/>
        <xdr:cNvSpPr/>
      </xdr:nvSpPr>
      <xdr:spPr>
        <a:xfrm>
          <a:off x="3746500" y="941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102260</xdr:rowOff>
    </xdr:from>
    <xdr:ext cx="599010" cy="259045"/>
    <xdr:sp macro="" textlink="">
      <xdr:nvSpPr>
        <xdr:cNvPr id="141" name="テキスト ボックス 140"/>
        <xdr:cNvSpPr txBox="1"/>
      </xdr:nvSpPr>
      <xdr:spPr>
        <a:xfrm>
          <a:off x="3497794" y="918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141,249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56446</xdr:rowOff>
    </xdr:from>
    <xdr:to>
      <xdr:col>4</xdr:col>
      <xdr:colOff>206375</xdr:colOff>
      <xdr:row>54</xdr:row>
      <xdr:rowOff>158046</xdr:rowOff>
    </xdr:to>
    <xdr:sp macro="" textlink="">
      <xdr:nvSpPr>
        <xdr:cNvPr id="142" name="円/楕円 141"/>
        <xdr:cNvSpPr/>
      </xdr:nvSpPr>
      <xdr:spPr>
        <a:xfrm>
          <a:off x="2857500" y="93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3123</xdr:rowOff>
    </xdr:from>
    <xdr:ext cx="599010" cy="259045"/>
    <xdr:sp macro="" textlink="">
      <xdr:nvSpPr>
        <xdr:cNvPr id="143" name="テキスト ボックス 142"/>
        <xdr:cNvSpPr txBox="1"/>
      </xdr:nvSpPr>
      <xdr:spPr>
        <a:xfrm>
          <a:off x="2608794" y="908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154,259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133294</xdr:rowOff>
    </xdr:from>
    <xdr:to>
      <xdr:col>3</xdr:col>
      <xdr:colOff>3175</xdr:colOff>
      <xdr:row>56</xdr:row>
      <xdr:rowOff>63444</xdr:rowOff>
    </xdr:to>
    <xdr:sp macro="" textlink="">
      <xdr:nvSpPr>
        <xdr:cNvPr id="144" name="円/楕円 143"/>
        <xdr:cNvSpPr/>
      </xdr:nvSpPr>
      <xdr:spPr>
        <a:xfrm>
          <a:off x="1968500" y="956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79971</xdr:rowOff>
    </xdr:from>
    <xdr:ext cx="599010" cy="259045"/>
    <xdr:sp macro="" textlink="">
      <xdr:nvSpPr>
        <xdr:cNvPr id="145" name="テキスト ボックス 144"/>
        <xdr:cNvSpPr txBox="1"/>
      </xdr:nvSpPr>
      <xdr:spPr>
        <a:xfrm>
          <a:off x="1719794" y="933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121,674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2146</xdr:rowOff>
    </xdr:from>
    <xdr:to>
      <xdr:col>1</xdr:col>
      <xdr:colOff>485775</xdr:colOff>
      <xdr:row>56</xdr:row>
      <xdr:rowOff>103746</xdr:rowOff>
    </xdr:to>
    <xdr:sp macro="" textlink="">
      <xdr:nvSpPr>
        <xdr:cNvPr id="146" name="円/楕円 145"/>
        <xdr:cNvSpPr/>
      </xdr:nvSpPr>
      <xdr:spPr>
        <a:xfrm>
          <a:off x="1079500" y="96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120273</xdr:rowOff>
    </xdr:from>
    <xdr:ext cx="599010" cy="259045"/>
    <xdr:sp macro="" textlink="">
      <xdr:nvSpPr>
        <xdr:cNvPr id="147" name="テキスト ボックス 146"/>
        <xdr:cNvSpPr txBox="1"/>
      </xdr:nvSpPr>
      <xdr:spPr>
        <a:xfrm>
          <a:off x="830794" y="937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132156</xdr:rowOff>
    </xdr:from>
    <xdr:to>
      <xdr:col>6</xdr:col>
      <xdr:colOff>511175</xdr:colOff>
      <xdr:row>76</xdr:row>
      <xdr:rowOff>19594</xdr:rowOff>
    </xdr:to>
    <xdr:cxnSp macro="">
      <xdr:nvCxnSpPr>
        <xdr:cNvPr id="174" name="直線コネクタ 173"/>
        <xdr:cNvCxnSpPr/>
      </xdr:nvCxnSpPr>
      <xdr:spPr>
        <a:xfrm>
          <a:off x="3797300" y="12990906"/>
          <a:ext cx="8382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132156</xdr:rowOff>
    </xdr:from>
    <xdr:to>
      <xdr:col>5</xdr:col>
      <xdr:colOff>358775</xdr:colOff>
      <xdr:row>76</xdr:row>
      <xdr:rowOff>81429</xdr:rowOff>
    </xdr:to>
    <xdr:cxnSp macro="">
      <xdr:nvCxnSpPr>
        <xdr:cNvPr id="177" name="直線コネクタ 176"/>
        <xdr:cNvCxnSpPr/>
      </xdr:nvCxnSpPr>
      <xdr:spPr>
        <a:xfrm flipV="1">
          <a:off x="2908300" y="12990906"/>
          <a:ext cx="889000" cy="12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23160</xdr:rowOff>
    </xdr:from>
    <xdr:to>
      <xdr:col>4</xdr:col>
      <xdr:colOff>155575</xdr:colOff>
      <xdr:row>76</xdr:row>
      <xdr:rowOff>81429</xdr:rowOff>
    </xdr:to>
    <xdr:cxnSp macro="">
      <xdr:nvCxnSpPr>
        <xdr:cNvPr id="180" name="直線コネクタ 179"/>
        <xdr:cNvCxnSpPr/>
      </xdr:nvCxnSpPr>
      <xdr:spPr>
        <a:xfrm>
          <a:off x="2019300" y="13053360"/>
          <a:ext cx="889000" cy="5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15478</xdr:rowOff>
    </xdr:from>
    <xdr:to>
      <xdr:col>2</xdr:col>
      <xdr:colOff>638175</xdr:colOff>
      <xdr:row>76</xdr:row>
      <xdr:rowOff>23160</xdr:rowOff>
    </xdr:to>
    <xdr:cxnSp macro="">
      <xdr:nvCxnSpPr>
        <xdr:cNvPr id="183" name="直線コネクタ 182"/>
        <xdr:cNvCxnSpPr/>
      </xdr:nvCxnSpPr>
      <xdr:spPr>
        <a:xfrm>
          <a:off x="1130300" y="13045678"/>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140243</xdr:rowOff>
    </xdr:from>
    <xdr:to>
      <xdr:col>6</xdr:col>
      <xdr:colOff>561975</xdr:colOff>
      <xdr:row>76</xdr:row>
      <xdr:rowOff>70393</xdr:rowOff>
    </xdr:to>
    <xdr:sp macro="" textlink="">
      <xdr:nvSpPr>
        <xdr:cNvPr id="193" name="円/楕円 192"/>
        <xdr:cNvSpPr/>
      </xdr:nvSpPr>
      <xdr:spPr>
        <a:xfrm>
          <a:off x="4584700" y="1299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163120</xdr:rowOff>
    </xdr:from>
    <xdr:ext cx="534377" cy="259045"/>
    <xdr:sp macro="" textlink="">
      <xdr:nvSpPr>
        <xdr:cNvPr id="194" name="維持補修費該当値テキスト"/>
        <xdr:cNvSpPr txBox="1"/>
      </xdr:nvSpPr>
      <xdr:spPr>
        <a:xfrm>
          <a:off x="4686300" y="1285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20,254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81356</xdr:rowOff>
    </xdr:from>
    <xdr:to>
      <xdr:col>5</xdr:col>
      <xdr:colOff>409575</xdr:colOff>
      <xdr:row>76</xdr:row>
      <xdr:rowOff>11506</xdr:rowOff>
    </xdr:to>
    <xdr:sp macro="" textlink="">
      <xdr:nvSpPr>
        <xdr:cNvPr id="195" name="円/楕円 194"/>
        <xdr:cNvSpPr/>
      </xdr:nvSpPr>
      <xdr:spPr>
        <a:xfrm>
          <a:off x="3746500" y="129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28033</xdr:rowOff>
    </xdr:from>
    <xdr:ext cx="534377" cy="259045"/>
    <xdr:sp macro="" textlink="">
      <xdr:nvSpPr>
        <xdr:cNvPr id="196" name="テキスト ボックス 195"/>
        <xdr:cNvSpPr txBox="1"/>
      </xdr:nvSpPr>
      <xdr:spPr>
        <a:xfrm>
          <a:off x="3530111" y="127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30629</xdr:rowOff>
    </xdr:from>
    <xdr:to>
      <xdr:col>4</xdr:col>
      <xdr:colOff>206375</xdr:colOff>
      <xdr:row>76</xdr:row>
      <xdr:rowOff>132229</xdr:rowOff>
    </xdr:to>
    <xdr:sp macro="" textlink="">
      <xdr:nvSpPr>
        <xdr:cNvPr id="197" name="円/楕円 196"/>
        <xdr:cNvSpPr/>
      </xdr:nvSpPr>
      <xdr:spPr>
        <a:xfrm>
          <a:off x="2857500" y="130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148757</xdr:rowOff>
    </xdr:from>
    <xdr:ext cx="534377" cy="259045"/>
    <xdr:sp macro="" textlink="">
      <xdr:nvSpPr>
        <xdr:cNvPr id="198" name="テキスト ボックス 197"/>
        <xdr:cNvSpPr txBox="1"/>
      </xdr:nvSpPr>
      <xdr:spPr>
        <a:xfrm>
          <a:off x="2641111" y="1283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143810</xdr:rowOff>
    </xdr:from>
    <xdr:to>
      <xdr:col>3</xdr:col>
      <xdr:colOff>3175</xdr:colOff>
      <xdr:row>76</xdr:row>
      <xdr:rowOff>73960</xdr:rowOff>
    </xdr:to>
    <xdr:sp macro="" textlink="">
      <xdr:nvSpPr>
        <xdr:cNvPr id="199" name="円/楕円 198"/>
        <xdr:cNvSpPr/>
      </xdr:nvSpPr>
      <xdr:spPr>
        <a:xfrm>
          <a:off x="1968500" y="130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90487</xdr:rowOff>
    </xdr:from>
    <xdr:ext cx="534377" cy="259045"/>
    <xdr:sp macro="" textlink="">
      <xdr:nvSpPr>
        <xdr:cNvPr id="200" name="テキスト ボックス 199"/>
        <xdr:cNvSpPr txBox="1"/>
      </xdr:nvSpPr>
      <xdr:spPr>
        <a:xfrm>
          <a:off x="1752111" y="127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136129</xdr:rowOff>
    </xdr:from>
    <xdr:to>
      <xdr:col>1</xdr:col>
      <xdr:colOff>485775</xdr:colOff>
      <xdr:row>76</xdr:row>
      <xdr:rowOff>66278</xdr:rowOff>
    </xdr:to>
    <xdr:sp macro="" textlink="">
      <xdr:nvSpPr>
        <xdr:cNvPr id="201" name="円/楕円 200"/>
        <xdr:cNvSpPr/>
      </xdr:nvSpPr>
      <xdr:spPr>
        <a:xfrm>
          <a:off x="1079500" y="129948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82806</xdr:rowOff>
    </xdr:from>
    <xdr:ext cx="534377" cy="259045"/>
    <xdr:sp macro="" textlink="">
      <xdr:nvSpPr>
        <xdr:cNvPr id="202" name="テキスト ボックス 201"/>
        <xdr:cNvSpPr txBox="1"/>
      </xdr:nvSpPr>
      <xdr:spPr>
        <a:xfrm>
          <a:off x="863111" y="1277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168912</xdr:rowOff>
    </xdr:from>
    <xdr:to>
      <xdr:col>6</xdr:col>
      <xdr:colOff>511175</xdr:colOff>
      <xdr:row>97</xdr:row>
      <xdr:rowOff>78484</xdr:rowOff>
    </xdr:to>
    <xdr:cxnSp macro="">
      <xdr:nvCxnSpPr>
        <xdr:cNvPr id="234" name="直線コネクタ 233"/>
        <xdr:cNvCxnSpPr/>
      </xdr:nvCxnSpPr>
      <xdr:spPr>
        <a:xfrm flipV="1">
          <a:off x="3797300" y="16628112"/>
          <a:ext cx="838200" cy="8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78484</xdr:rowOff>
    </xdr:from>
    <xdr:to>
      <xdr:col>5</xdr:col>
      <xdr:colOff>358775</xdr:colOff>
      <xdr:row>97</xdr:row>
      <xdr:rowOff>99892</xdr:rowOff>
    </xdr:to>
    <xdr:cxnSp macro="">
      <xdr:nvCxnSpPr>
        <xdr:cNvPr id="237" name="直線コネクタ 236"/>
        <xdr:cNvCxnSpPr/>
      </xdr:nvCxnSpPr>
      <xdr:spPr>
        <a:xfrm flipV="1">
          <a:off x="2908300" y="16709134"/>
          <a:ext cx="8890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99892</xdr:rowOff>
    </xdr:from>
    <xdr:to>
      <xdr:col>4</xdr:col>
      <xdr:colOff>155575</xdr:colOff>
      <xdr:row>98</xdr:row>
      <xdr:rowOff>34593</xdr:rowOff>
    </xdr:to>
    <xdr:cxnSp macro="">
      <xdr:nvCxnSpPr>
        <xdr:cNvPr id="240" name="直線コネクタ 239"/>
        <xdr:cNvCxnSpPr/>
      </xdr:nvCxnSpPr>
      <xdr:spPr>
        <a:xfrm flipV="1">
          <a:off x="2019300" y="16730542"/>
          <a:ext cx="889000" cy="10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34593</xdr:rowOff>
    </xdr:from>
    <xdr:to>
      <xdr:col>2</xdr:col>
      <xdr:colOff>638175</xdr:colOff>
      <xdr:row>98</xdr:row>
      <xdr:rowOff>96755</xdr:rowOff>
    </xdr:to>
    <xdr:cxnSp macro="">
      <xdr:nvCxnSpPr>
        <xdr:cNvPr id="243" name="直線コネクタ 242"/>
        <xdr:cNvCxnSpPr/>
      </xdr:nvCxnSpPr>
      <xdr:spPr>
        <a:xfrm flipV="1">
          <a:off x="1130300" y="16836693"/>
          <a:ext cx="889000" cy="6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118112</xdr:rowOff>
    </xdr:from>
    <xdr:to>
      <xdr:col>6</xdr:col>
      <xdr:colOff>561975</xdr:colOff>
      <xdr:row>97</xdr:row>
      <xdr:rowOff>48262</xdr:rowOff>
    </xdr:to>
    <xdr:sp macro="" textlink="">
      <xdr:nvSpPr>
        <xdr:cNvPr id="253" name="円/楕円 252"/>
        <xdr:cNvSpPr/>
      </xdr:nvSpPr>
      <xdr:spPr>
        <a:xfrm>
          <a:off x="4584700" y="165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96539</xdr:rowOff>
    </xdr:from>
    <xdr:ext cx="534377" cy="259045"/>
    <xdr:sp macro="" textlink="">
      <xdr:nvSpPr>
        <xdr:cNvPr id="254" name="扶助費該当値テキスト"/>
        <xdr:cNvSpPr txBox="1"/>
      </xdr:nvSpPr>
      <xdr:spPr>
        <a:xfrm>
          <a:off x="4686300" y="1655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67,211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27684</xdr:rowOff>
    </xdr:from>
    <xdr:to>
      <xdr:col>5</xdr:col>
      <xdr:colOff>409575</xdr:colOff>
      <xdr:row>97</xdr:row>
      <xdr:rowOff>129284</xdr:rowOff>
    </xdr:to>
    <xdr:sp macro="" textlink="">
      <xdr:nvSpPr>
        <xdr:cNvPr id="255" name="円/楕円 254"/>
        <xdr:cNvSpPr/>
      </xdr:nvSpPr>
      <xdr:spPr>
        <a:xfrm>
          <a:off x="3746500" y="166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120411</xdr:rowOff>
    </xdr:from>
    <xdr:ext cx="534377" cy="259045"/>
    <xdr:sp macro="" textlink="">
      <xdr:nvSpPr>
        <xdr:cNvPr id="256" name="テキスト ボックス 255"/>
        <xdr:cNvSpPr txBox="1"/>
      </xdr:nvSpPr>
      <xdr:spPr>
        <a:xfrm>
          <a:off x="3530111" y="1675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49092</xdr:rowOff>
    </xdr:from>
    <xdr:to>
      <xdr:col>4</xdr:col>
      <xdr:colOff>206375</xdr:colOff>
      <xdr:row>97</xdr:row>
      <xdr:rowOff>150692</xdr:rowOff>
    </xdr:to>
    <xdr:sp macro="" textlink="">
      <xdr:nvSpPr>
        <xdr:cNvPr id="257" name="円/楕円 256"/>
        <xdr:cNvSpPr/>
      </xdr:nvSpPr>
      <xdr:spPr>
        <a:xfrm>
          <a:off x="2857500" y="166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141819</xdr:rowOff>
    </xdr:from>
    <xdr:ext cx="534377" cy="259045"/>
    <xdr:sp macro="" textlink="">
      <xdr:nvSpPr>
        <xdr:cNvPr id="258" name="テキスト ボックス 257"/>
        <xdr:cNvSpPr txBox="1"/>
      </xdr:nvSpPr>
      <xdr:spPr>
        <a:xfrm>
          <a:off x="2641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155243</xdr:rowOff>
    </xdr:from>
    <xdr:to>
      <xdr:col>3</xdr:col>
      <xdr:colOff>3175</xdr:colOff>
      <xdr:row>98</xdr:row>
      <xdr:rowOff>85393</xdr:rowOff>
    </xdr:to>
    <xdr:sp macro="" textlink="">
      <xdr:nvSpPr>
        <xdr:cNvPr id="259" name="円/楕円 258"/>
        <xdr:cNvSpPr/>
      </xdr:nvSpPr>
      <xdr:spPr>
        <a:xfrm>
          <a:off x="1968500" y="1678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76520</xdr:rowOff>
    </xdr:from>
    <xdr:ext cx="534377" cy="259045"/>
    <xdr:sp macro="" textlink="">
      <xdr:nvSpPr>
        <xdr:cNvPr id="260" name="テキスト ボックス 259"/>
        <xdr:cNvSpPr txBox="1"/>
      </xdr:nvSpPr>
      <xdr:spPr>
        <a:xfrm>
          <a:off x="1752111" y="1687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45955</xdr:rowOff>
    </xdr:from>
    <xdr:to>
      <xdr:col>1</xdr:col>
      <xdr:colOff>485775</xdr:colOff>
      <xdr:row>98</xdr:row>
      <xdr:rowOff>147555</xdr:rowOff>
    </xdr:to>
    <xdr:sp macro="" textlink="">
      <xdr:nvSpPr>
        <xdr:cNvPr id="261" name="円/楕円 260"/>
        <xdr:cNvSpPr/>
      </xdr:nvSpPr>
      <xdr:spPr>
        <a:xfrm>
          <a:off x="1079500" y="168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138682</xdr:rowOff>
    </xdr:from>
    <xdr:ext cx="534377" cy="259045"/>
    <xdr:sp macro="" textlink="">
      <xdr:nvSpPr>
        <xdr:cNvPr id="262" name="テキスト ボックス 261"/>
        <xdr:cNvSpPr txBox="1"/>
      </xdr:nvSpPr>
      <xdr:spPr>
        <a:xfrm>
          <a:off x="863111" y="169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22280</xdr:rowOff>
    </xdr:from>
    <xdr:to>
      <xdr:col>15</xdr:col>
      <xdr:colOff>180975</xdr:colOff>
      <xdr:row>36</xdr:row>
      <xdr:rowOff>80614</xdr:rowOff>
    </xdr:to>
    <xdr:cxnSp macro="">
      <xdr:nvCxnSpPr>
        <xdr:cNvPr id="291" name="直線コネクタ 290"/>
        <xdr:cNvCxnSpPr/>
      </xdr:nvCxnSpPr>
      <xdr:spPr>
        <a:xfrm flipV="1">
          <a:off x="9639300" y="6194480"/>
          <a:ext cx="838200" cy="5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80614</xdr:rowOff>
    </xdr:from>
    <xdr:to>
      <xdr:col>14</xdr:col>
      <xdr:colOff>28575</xdr:colOff>
      <xdr:row>37</xdr:row>
      <xdr:rowOff>66449</xdr:rowOff>
    </xdr:to>
    <xdr:cxnSp macro="">
      <xdr:nvCxnSpPr>
        <xdr:cNvPr id="294" name="直線コネクタ 293"/>
        <xdr:cNvCxnSpPr/>
      </xdr:nvCxnSpPr>
      <xdr:spPr>
        <a:xfrm flipV="1">
          <a:off x="8750300" y="6252814"/>
          <a:ext cx="889000" cy="15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140188</xdr:rowOff>
    </xdr:from>
    <xdr:to>
      <xdr:col>12</xdr:col>
      <xdr:colOff>511175</xdr:colOff>
      <xdr:row>37</xdr:row>
      <xdr:rowOff>66449</xdr:rowOff>
    </xdr:to>
    <xdr:cxnSp macro="">
      <xdr:nvCxnSpPr>
        <xdr:cNvPr id="297" name="直線コネクタ 296"/>
        <xdr:cNvCxnSpPr/>
      </xdr:nvCxnSpPr>
      <xdr:spPr>
        <a:xfrm>
          <a:off x="7861300" y="6312388"/>
          <a:ext cx="889000" cy="9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140188</xdr:rowOff>
    </xdr:from>
    <xdr:to>
      <xdr:col>11</xdr:col>
      <xdr:colOff>307975</xdr:colOff>
      <xdr:row>36</xdr:row>
      <xdr:rowOff>168542</xdr:rowOff>
    </xdr:to>
    <xdr:cxnSp macro="">
      <xdr:nvCxnSpPr>
        <xdr:cNvPr id="300" name="直線コネクタ 299"/>
        <xdr:cNvCxnSpPr/>
      </xdr:nvCxnSpPr>
      <xdr:spPr>
        <a:xfrm flipV="1">
          <a:off x="6972300" y="6312388"/>
          <a:ext cx="889000" cy="2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142930</xdr:rowOff>
    </xdr:from>
    <xdr:to>
      <xdr:col>15</xdr:col>
      <xdr:colOff>231775</xdr:colOff>
      <xdr:row>36</xdr:row>
      <xdr:rowOff>73080</xdr:rowOff>
    </xdr:to>
    <xdr:sp macro="" textlink="">
      <xdr:nvSpPr>
        <xdr:cNvPr id="310" name="円/楕円 309"/>
        <xdr:cNvSpPr/>
      </xdr:nvSpPr>
      <xdr:spPr>
        <a:xfrm>
          <a:off x="10426700" y="61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121357</xdr:rowOff>
    </xdr:from>
    <xdr:ext cx="599010" cy="259045"/>
    <xdr:sp macro="" textlink="">
      <xdr:nvSpPr>
        <xdr:cNvPr id="311" name="補助費等該当値テキスト"/>
        <xdr:cNvSpPr txBox="1"/>
      </xdr:nvSpPr>
      <xdr:spPr>
        <a:xfrm>
          <a:off x="10528300" y="612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140,819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29814</xdr:rowOff>
    </xdr:from>
    <xdr:to>
      <xdr:col>14</xdr:col>
      <xdr:colOff>79375</xdr:colOff>
      <xdr:row>36</xdr:row>
      <xdr:rowOff>131414</xdr:rowOff>
    </xdr:to>
    <xdr:sp macro="" textlink="">
      <xdr:nvSpPr>
        <xdr:cNvPr id="312" name="円/楕円 311"/>
        <xdr:cNvSpPr/>
      </xdr:nvSpPr>
      <xdr:spPr>
        <a:xfrm>
          <a:off x="9588500" y="62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122541</xdr:rowOff>
    </xdr:from>
    <xdr:ext cx="599010" cy="259045"/>
    <xdr:sp macro="" textlink="">
      <xdr:nvSpPr>
        <xdr:cNvPr id="313" name="テキスト ボックス 312"/>
        <xdr:cNvSpPr txBox="1"/>
      </xdr:nvSpPr>
      <xdr:spPr>
        <a:xfrm>
          <a:off x="9339794" y="629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15649</xdr:rowOff>
    </xdr:from>
    <xdr:to>
      <xdr:col>12</xdr:col>
      <xdr:colOff>561975</xdr:colOff>
      <xdr:row>37</xdr:row>
      <xdr:rowOff>117249</xdr:rowOff>
    </xdr:to>
    <xdr:sp macro="" textlink="">
      <xdr:nvSpPr>
        <xdr:cNvPr id="314" name="円/楕円 313"/>
        <xdr:cNvSpPr/>
      </xdr:nvSpPr>
      <xdr:spPr>
        <a:xfrm>
          <a:off x="8699500" y="63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108376</xdr:rowOff>
    </xdr:from>
    <xdr:ext cx="534377" cy="259045"/>
    <xdr:sp macro="" textlink="">
      <xdr:nvSpPr>
        <xdr:cNvPr id="315" name="テキスト ボックス 314"/>
        <xdr:cNvSpPr txBox="1"/>
      </xdr:nvSpPr>
      <xdr:spPr>
        <a:xfrm>
          <a:off x="8483111" y="64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84,226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89388</xdr:rowOff>
    </xdr:from>
    <xdr:to>
      <xdr:col>11</xdr:col>
      <xdr:colOff>358775</xdr:colOff>
      <xdr:row>37</xdr:row>
      <xdr:rowOff>19538</xdr:rowOff>
    </xdr:to>
    <xdr:sp macro="" textlink="">
      <xdr:nvSpPr>
        <xdr:cNvPr id="316" name="円/楕円 315"/>
        <xdr:cNvSpPr/>
      </xdr:nvSpPr>
      <xdr:spPr>
        <a:xfrm>
          <a:off x="7810500" y="62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10665</xdr:rowOff>
    </xdr:from>
    <xdr:ext cx="599010" cy="259045"/>
    <xdr:sp macro="" textlink="">
      <xdr:nvSpPr>
        <xdr:cNvPr id="317" name="テキスト ボックス 316"/>
        <xdr:cNvSpPr txBox="1"/>
      </xdr:nvSpPr>
      <xdr:spPr>
        <a:xfrm>
          <a:off x="7561794" y="635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109,872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117742</xdr:rowOff>
    </xdr:from>
    <xdr:to>
      <xdr:col>10</xdr:col>
      <xdr:colOff>155575</xdr:colOff>
      <xdr:row>37</xdr:row>
      <xdr:rowOff>47892</xdr:rowOff>
    </xdr:to>
    <xdr:sp macro="" textlink="">
      <xdr:nvSpPr>
        <xdr:cNvPr id="318" name="円/楕円 317"/>
        <xdr:cNvSpPr/>
      </xdr:nvSpPr>
      <xdr:spPr>
        <a:xfrm>
          <a:off x="6921500" y="62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39019</xdr:rowOff>
    </xdr:from>
    <xdr:ext cx="599010" cy="259045"/>
    <xdr:sp macro="" textlink="">
      <xdr:nvSpPr>
        <xdr:cNvPr id="319" name="テキスト ボックス 318"/>
        <xdr:cNvSpPr txBox="1"/>
      </xdr:nvSpPr>
      <xdr:spPr>
        <a:xfrm>
          <a:off x="6672794" y="638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77106</xdr:rowOff>
    </xdr:from>
    <xdr:to>
      <xdr:col>15</xdr:col>
      <xdr:colOff>180975</xdr:colOff>
      <xdr:row>57</xdr:row>
      <xdr:rowOff>104316</xdr:rowOff>
    </xdr:to>
    <xdr:cxnSp macro="">
      <xdr:nvCxnSpPr>
        <xdr:cNvPr id="350" name="直線コネクタ 349"/>
        <xdr:cNvCxnSpPr/>
      </xdr:nvCxnSpPr>
      <xdr:spPr>
        <a:xfrm flipV="1">
          <a:off x="9639300" y="9506856"/>
          <a:ext cx="838200" cy="37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14564</xdr:rowOff>
    </xdr:from>
    <xdr:to>
      <xdr:col>14</xdr:col>
      <xdr:colOff>28575</xdr:colOff>
      <xdr:row>57</xdr:row>
      <xdr:rowOff>104316</xdr:rowOff>
    </xdr:to>
    <xdr:cxnSp macro="">
      <xdr:nvCxnSpPr>
        <xdr:cNvPr id="353" name="直線コネクタ 352"/>
        <xdr:cNvCxnSpPr/>
      </xdr:nvCxnSpPr>
      <xdr:spPr>
        <a:xfrm>
          <a:off x="8750300" y="9615764"/>
          <a:ext cx="889000" cy="26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14564</xdr:rowOff>
    </xdr:from>
    <xdr:to>
      <xdr:col>12</xdr:col>
      <xdr:colOff>511175</xdr:colOff>
      <xdr:row>57</xdr:row>
      <xdr:rowOff>107945</xdr:rowOff>
    </xdr:to>
    <xdr:cxnSp macro="">
      <xdr:nvCxnSpPr>
        <xdr:cNvPr id="356" name="直線コネクタ 355"/>
        <xdr:cNvCxnSpPr/>
      </xdr:nvCxnSpPr>
      <xdr:spPr>
        <a:xfrm flipV="1">
          <a:off x="7861300" y="9615764"/>
          <a:ext cx="889000" cy="26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107945</xdr:rowOff>
    </xdr:from>
    <xdr:to>
      <xdr:col>11</xdr:col>
      <xdr:colOff>307975</xdr:colOff>
      <xdr:row>58</xdr:row>
      <xdr:rowOff>5711</xdr:rowOff>
    </xdr:to>
    <xdr:cxnSp macro="">
      <xdr:nvCxnSpPr>
        <xdr:cNvPr id="359" name="直線コネクタ 358"/>
        <xdr:cNvCxnSpPr/>
      </xdr:nvCxnSpPr>
      <xdr:spPr>
        <a:xfrm flipV="1">
          <a:off x="6972300" y="9880595"/>
          <a:ext cx="889000" cy="6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26306</xdr:rowOff>
    </xdr:from>
    <xdr:to>
      <xdr:col>15</xdr:col>
      <xdr:colOff>231775</xdr:colOff>
      <xdr:row>55</xdr:row>
      <xdr:rowOff>127906</xdr:rowOff>
    </xdr:to>
    <xdr:sp macro="" textlink="">
      <xdr:nvSpPr>
        <xdr:cNvPr id="369" name="円/楕円 368"/>
        <xdr:cNvSpPr/>
      </xdr:nvSpPr>
      <xdr:spPr>
        <a:xfrm>
          <a:off x="10426700" y="9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49183</xdr:rowOff>
    </xdr:from>
    <xdr:ext cx="599010" cy="259045"/>
    <xdr:sp macro="" textlink="">
      <xdr:nvSpPr>
        <xdr:cNvPr id="370" name="普通建設事業費該当値テキスト"/>
        <xdr:cNvSpPr txBox="1"/>
      </xdr:nvSpPr>
      <xdr:spPr>
        <a:xfrm>
          <a:off x="10528300" y="93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216,667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53516</xdr:rowOff>
    </xdr:from>
    <xdr:to>
      <xdr:col>14</xdr:col>
      <xdr:colOff>79375</xdr:colOff>
      <xdr:row>57</xdr:row>
      <xdr:rowOff>155116</xdr:rowOff>
    </xdr:to>
    <xdr:sp macro="" textlink="">
      <xdr:nvSpPr>
        <xdr:cNvPr id="371" name="円/楕円 370"/>
        <xdr:cNvSpPr/>
      </xdr:nvSpPr>
      <xdr:spPr>
        <a:xfrm>
          <a:off x="9588500" y="98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146243</xdr:rowOff>
    </xdr:from>
    <xdr:ext cx="599010" cy="259045"/>
    <xdr:sp macro="" textlink="">
      <xdr:nvSpPr>
        <xdr:cNvPr id="372" name="テキスト ボックス 371"/>
        <xdr:cNvSpPr txBox="1"/>
      </xdr:nvSpPr>
      <xdr:spPr>
        <a:xfrm>
          <a:off x="9339794" y="991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103,335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135214</xdr:rowOff>
    </xdr:from>
    <xdr:to>
      <xdr:col>12</xdr:col>
      <xdr:colOff>561975</xdr:colOff>
      <xdr:row>56</xdr:row>
      <xdr:rowOff>65364</xdr:rowOff>
    </xdr:to>
    <xdr:sp macro="" textlink="">
      <xdr:nvSpPr>
        <xdr:cNvPr id="373" name="円/楕円 372"/>
        <xdr:cNvSpPr/>
      </xdr:nvSpPr>
      <xdr:spPr>
        <a:xfrm>
          <a:off x="8699500" y="95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81891</xdr:rowOff>
    </xdr:from>
    <xdr:ext cx="599010" cy="259045"/>
    <xdr:sp macro="" textlink="">
      <xdr:nvSpPr>
        <xdr:cNvPr id="374" name="テキスト ボックス 373"/>
        <xdr:cNvSpPr txBox="1"/>
      </xdr:nvSpPr>
      <xdr:spPr>
        <a:xfrm>
          <a:off x="8450794" y="934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183,318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57145</xdr:rowOff>
    </xdr:from>
    <xdr:to>
      <xdr:col>11</xdr:col>
      <xdr:colOff>358775</xdr:colOff>
      <xdr:row>57</xdr:row>
      <xdr:rowOff>158745</xdr:rowOff>
    </xdr:to>
    <xdr:sp macro="" textlink="">
      <xdr:nvSpPr>
        <xdr:cNvPr id="375" name="円/楕円 374"/>
        <xdr:cNvSpPr/>
      </xdr:nvSpPr>
      <xdr:spPr>
        <a:xfrm>
          <a:off x="7810500" y="98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149872</xdr:rowOff>
    </xdr:from>
    <xdr:ext cx="599010" cy="259045"/>
    <xdr:sp macro="" textlink="">
      <xdr:nvSpPr>
        <xdr:cNvPr id="376" name="テキスト ボックス 375"/>
        <xdr:cNvSpPr txBox="1"/>
      </xdr:nvSpPr>
      <xdr:spPr>
        <a:xfrm>
          <a:off x="7561794" y="992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126361</xdr:rowOff>
    </xdr:from>
    <xdr:to>
      <xdr:col>10</xdr:col>
      <xdr:colOff>155575</xdr:colOff>
      <xdr:row>58</xdr:row>
      <xdr:rowOff>56511</xdr:rowOff>
    </xdr:to>
    <xdr:sp macro="" textlink="">
      <xdr:nvSpPr>
        <xdr:cNvPr id="377" name="円/楕円 376"/>
        <xdr:cNvSpPr/>
      </xdr:nvSpPr>
      <xdr:spPr>
        <a:xfrm>
          <a:off x="6921500" y="989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47638</xdr:rowOff>
    </xdr:from>
    <xdr:ext cx="534377" cy="259045"/>
    <xdr:sp macro="" textlink="">
      <xdr:nvSpPr>
        <xdr:cNvPr id="378" name="テキスト ボックス 377"/>
        <xdr:cNvSpPr txBox="1"/>
      </xdr:nvSpPr>
      <xdr:spPr>
        <a:xfrm>
          <a:off x="6705111" y="999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61007</xdr:rowOff>
    </xdr:from>
    <xdr:to>
      <xdr:col>15</xdr:col>
      <xdr:colOff>180975</xdr:colOff>
      <xdr:row>78</xdr:row>
      <xdr:rowOff>87173</xdr:rowOff>
    </xdr:to>
    <xdr:cxnSp macro="">
      <xdr:nvCxnSpPr>
        <xdr:cNvPr id="405" name="直線コネクタ 404"/>
        <xdr:cNvCxnSpPr/>
      </xdr:nvCxnSpPr>
      <xdr:spPr>
        <a:xfrm flipV="1">
          <a:off x="9639300" y="13434107"/>
          <a:ext cx="838200" cy="2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22287</xdr:rowOff>
    </xdr:from>
    <xdr:to>
      <xdr:col>14</xdr:col>
      <xdr:colOff>28575</xdr:colOff>
      <xdr:row>78</xdr:row>
      <xdr:rowOff>87173</xdr:rowOff>
    </xdr:to>
    <xdr:cxnSp macro="">
      <xdr:nvCxnSpPr>
        <xdr:cNvPr id="408" name="直線コネクタ 407"/>
        <xdr:cNvCxnSpPr/>
      </xdr:nvCxnSpPr>
      <xdr:spPr>
        <a:xfrm>
          <a:off x="8750300" y="13395387"/>
          <a:ext cx="889000" cy="6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10207</xdr:rowOff>
    </xdr:from>
    <xdr:to>
      <xdr:col>15</xdr:col>
      <xdr:colOff>231775</xdr:colOff>
      <xdr:row>78</xdr:row>
      <xdr:rowOff>111807</xdr:rowOff>
    </xdr:to>
    <xdr:sp macro="" textlink="">
      <xdr:nvSpPr>
        <xdr:cNvPr id="418" name="円/楕円 417"/>
        <xdr:cNvSpPr/>
      </xdr:nvSpPr>
      <xdr:spPr>
        <a:xfrm>
          <a:off x="10426700" y="133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96584</xdr:rowOff>
    </xdr:from>
    <xdr:ext cx="534377" cy="259045"/>
    <xdr:sp macro="" textlink="">
      <xdr:nvSpPr>
        <xdr:cNvPr id="419" name="普通建設事業費 （ うち新規整備　）該当値テキスト"/>
        <xdr:cNvSpPr txBox="1"/>
      </xdr:nvSpPr>
      <xdr:spPr>
        <a:xfrm>
          <a:off x="10528300" y="132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36373</xdr:rowOff>
    </xdr:from>
    <xdr:to>
      <xdr:col>14</xdr:col>
      <xdr:colOff>79375</xdr:colOff>
      <xdr:row>78</xdr:row>
      <xdr:rowOff>137973</xdr:rowOff>
    </xdr:to>
    <xdr:sp macro="" textlink="">
      <xdr:nvSpPr>
        <xdr:cNvPr id="420" name="円/楕円 419"/>
        <xdr:cNvSpPr/>
      </xdr:nvSpPr>
      <xdr:spPr>
        <a:xfrm>
          <a:off x="9588500" y="134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129100</xdr:rowOff>
    </xdr:from>
    <xdr:ext cx="534377" cy="259045"/>
    <xdr:sp macro="" textlink="">
      <xdr:nvSpPr>
        <xdr:cNvPr id="421" name="テキスト ボックス 420"/>
        <xdr:cNvSpPr txBox="1"/>
      </xdr:nvSpPr>
      <xdr:spPr>
        <a:xfrm>
          <a:off x="9372111" y="135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142937</xdr:rowOff>
    </xdr:from>
    <xdr:to>
      <xdr:col>12</xdr:col>
      <xdr:colOff>561975</xdr:colOff>
      <xdr:row>78</xdr:row>
      <xdr:rowOff>73087</xdr:rowOff>
    </xdr:to>
    <xdr:sp macro="" textlink="">
      <xdr:nvSpPr>
        <xdr:cNvPr id="422" name="円/楕円 421"/>
        <xdr:cNvSpPr/>
      </xdr:nvSpPr>
      <xdr:spPr>
        <a:xfrm>
          <a:off x="8699500" y="133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64214</xdr:rowOff>
    </xdr:from>
    <xdr:ext cx="534377" cy="259045"/>
    <xdr:sp macro="" textlink="">
      <xdr:nvSpPr>
        <xdr:cNvPr id="423" name="テキスト ボックス 422"/>
        <xdr:cNvSpPr txBox="1"/>
      </xdr:nvSpPr>
      <xdr:spPr>
        <a:xfrm>
          <a:off x="8483111" y="134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41782</xdr:rowOff>
    </xdr:from>
    <xdr:to>
      <xdr:col>15</xdr:col>
      <xdr:colOff>180975</xdr:colOff>
      <xdr:row>97</xdr:row>
      <xdr:rowOff>33922</xdr:rowOff>
    </xdr:to>
    <xdr:cxnSp macro="">
      <xdr:nvCxnSpPr>
        <xdr:cNvPr id="450" name="直線コネクタ 449"/>
        <xdr:cNvCxnSpPr/>
      </xdr:nvCxnSpPr>
      <xdr:spPr>
        <a:xfrm flipV="1">
          <a:off x="9639300" y="16500982"/>
          <a:ext cx="838200" cy="16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108121</xdr:rowOff>
    </xdr:from>
    <xdr:to>
      <xdr:col>14</xdr:col>
      <xdr:colOff>28575</xdr:colOff>
      <xdr:row>97</xdr:row>
      <xdr:rowOff>33922</xdr:rowOff>
    </xdr:to>
    <xdr:cxnSp macro="">
      <xdr:nvCxnSpPr>
        <xdr:cNvPr id="453" name="直線コネクタ 452"/>
        <xdr:cNvCxnSpPr/>
      </xdr:nvCxnSpPr>
      <xdr:spPr>
        <a:xfrm>
          <a:off x="8750300" y="16224421"/>
          <a:ext cx="889000" cy="4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7" name="テキスト ボックス 456"/>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162432</xdr:rowOff>
    </xdr:from>
    <xdr:to>
      <xdr:col>15</xdr:col>
      <xdr:colOff>231775</xdr:colOff>
      <xdr:row>96</xdr:row>
      <xdr:rowOff>92582</xdr:rowOff>
    </xdr:to>
    <xdr:sp macro="" textlink="">
      <xdr:nvSpPr>
        <xdr:cNvPr id="463" name="円/楕円 462"/>
        <xdr:cNvSpPr/>
      </xdr:nvSpPr>
      <xdr:spPr>
        <a:xfrm>
          <a:off x="10426700" y="164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13859</xdr:rowOff>
    </xdr:from>
    <xdr:ext cx="534377" cy="259045"/>
    <xdr:sp macro="" textlink="">
      <xdr:nvSpPr>
        <xdr:cNvPr id="464" name="普通建設事業費 （ うち更新整備　）該当値テキスト"/>
        <xdr:cNvSpPr txBox="1"/>
      </xdr:nvSpPr>
      <xdr:spPr>
        <a:xfrm>
          <a:off x="10528300" y="1630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96,417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154572</xdr:rowOff>
    </xdr:from>
    <xdr:to>
      <xdr:col>14</xdr:col>
      <xdr:colOff>79375</xdr:colOff>
      <xdr:row>97</xdr:row>
      <xdr:rowOff>84722</xdr:rowOff>
    </xdr:to>
    <xdr:sp macro="" textlink="">
      <xdr:nvSpPr>
        <xdr:cNvPr id="465" name="円/楕円 464"/>
        <xdr:cNvSpPr/>
      </xdr:nvSpPr>
      <xdr:spPr>
        <a:xfrm>
          <a:off x="9588500" y="166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75849</xdr:rowOff>
    </xdr:from>
    <xdr:ext cx="534377" cy="259045"/>
    <xdr:sp macro="" textlink="">
      <xdr:nvSpPr>
        <xdr:cNvPr id="466" name="テキスト ボックス 465"/>
        <xdr:cNvSpPr txBox="1"/>
      </xdr:nvSpPr>
      <xdr:spPr>
        <a:xfrm>
          <a:off x="9372111" y="167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57321</xdr:rowOff>
    </xdr:from>
    <xdr:to>
      <xdr:col>12</xdr:col>
      <xdr:colOff>561975</xdr:colOff>
      <xdr:row>94</xdr:row>
      <xdr:rowOff>158921</xdr:rowOff>
    </xdr:to>
    <xdr:sp macro="" textlink="">
      <xdr:nvSpPr>
        <xdr:cNvPr id="467" name="円/楕円 466"/>
        <xdr:cNvSpPr/>
      </xdr:nvSpPr>
      <xdr:spPr>
        <a:xfrm>
          <a:off x="8699500" y="161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3998</xdr:rowOff>
    </xdr:from>
    <xdr:ext cx="599010" cy="259045"/>
    <xdr:sp macro="" textlink="">
      <xdr:nvSpPr>
        <xdr:cNvPr id="468" name="テキスト ボックス 467"/>
        <xdr:cNvSpPr txBox="1"/>
      </xdr:nvSpPr>
      <xdr:spPr>
        <a:xfrm>
          <a:off x="8450794" y="1594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19448</xdr:rowOff>
    </xdr:from>
    <xdr:to>
      <xdr:col>23</xdr:col>
      <xdr:colOff>517525</xdr:colOff>
      <xdr:row>39</xdr:row>
      <xdr:rowOff>33218</xdr:rowOff>
    </xdr:to>
    <xdr:cxnSp macro="">
      <xdr:nvCxnSpPr>
        <xdr:cNvPr id="497" name="直線コネクタ 496"/>
        <xdr:cNvCxnSpPr/>
      </xdr:nvCxnSpPr>
      <xdr:spPr>
        <a:xfrm>
          <a:off x="15481300" y="6705998"/>
          <a:ext cx="8382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19448</xdr:rowOff>
    </xdr:from>
    <xdr:to>
      <xdr:col>22</xdr:col>
      <xdr:colOff>365125</xdr:colOff>
      <xdr:row>39</xdr:row>
      <xdr:rowOff>32235</xdr:rowOff>
    </xdr:to>
    <xdr:cxnSp macro="">
      <xdr:nvCxnSpPr>
        <xdr:cNvPr id="500" name="直線コネクタ 499"/>
        <xdr:cNvCxnSpPr/>
      </xdr:nvCxnSpPr>
      <xdr:spPr>
        <a:xfrm flipV="1">
          <a:off x="14592300" y="6705998"/>
          <a:ext cx="889000" cy="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32235</xdr:rowOff>
    </xdr:from>
    <xdr:to>
      <xdr:col>21</xdr:col>
      <xdr:colOff>161925</xdr:colOff>
      <xdr:row>39</xdr:row>
      <xdr:rowOff>36099</xdr:rowOff>
    </xdr:to>
    <xdr:cxnSp macro="">
      <xdr:nvCxnSpPr>
        <xdr:cNvPr id="503" name="直線コネクタ 502"/>
        <xdr:cNvCxnSpPr/>
      </xdr:nvCxnSpPr>
      <xdr:spPr>
        <a:xfrm flipV="1">
          <a:off x="13703300" y="6718785"/>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26177</xdr:rowOff>
    </xdr:from>
    <xdr:to>
      <xdr:col>19</xdr:col>
      <xdr:colOff>644525</xdr:colOff>
      <xdr:row>39</xdr:row>
      <xdr:rowOff>36099</xdr:rowOff>
    </xdr:to>
    <xdr:cxnSp macro="">
      <xdr:nvCxnSpPr>
        <xdr:cNvPr id="506" name="直線コネクタ 505"/>
        <xdr:cNvCxnSpPr/>
      </xdr:nvCxnSpPr>
      <xdr:spPr>
        <a:xfrm>
          <a:off x="12814300" y="6712727"/>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153868</xdr:rowOff>
    </xdr:from>
    <xdr:to>
      <xdr:col>23</xdr:col>
      <xdr:colOff>568325</xdr:colOff>
      <xdr:row>39</xdr:row>
      <xdr:rowOff>84018</xdr:rowOff>
    </xdr:to>
    <xdr:sp macro="" textlink="">
      <xdr:nvSpPr>
        <xdr:cNvPr id="516" name="円/楕円 515"/>
        <xdr:cNvSpPr/>
      </xdr:nvSpPr>
      <xdr:spPr>
        <a:xfrm>
          <a:off x="16268700" y="66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68795</xdr:rowOff>
    </xdr:from>
    <xdr:ext cx="469744" cy="259045"/>
    <xdr:sp macro="" textlink="">
      <xdr:nvSpPr>
        <xdr:cNvPr id="517" name="災害復旧事業費該当値テキスト"/>
        <xdr:cNvSpPr txBox="1"/>
      </xdr:nvSpPr>
      <xdr:spPr>
        <a:xfrm>
          <a:off x="16370300" y="658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140098</xdr:rowOff>
    </xdr:from>
    <xdr:to>
      <xdr:col>22</xdr:col>
      <xdr:colOff>415925</xdr:colOff>
      <xdr:row>39</xdr:row>
      <xdr:rowOff>70248</xdr:rowOff>
    </xdr:to>
    <xdr:sp macro="" textlink="">
      <xdr:nvSpPr>
        <xdr:cNvPr id="518" name="円/楕円 517"/>
        <xdr:cNvSpPr/>
      </xdr:nvSpPr>
      <xdr:spPr>
        <a:xfrm>
          <a:off x="15430500" y="66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61375</xdr:rowOff>
    </xdr:from>
    <xdr:ext cx="469744" cy="259045"/>
    <xdr:sp macro="" textlink="">
      <xdr:nvSpPr>
        <xdr:cNvPr id="519" name="テキスト ボックス 518"/>
        <xdr:cNvSpPr txBox="1"/>
      </xdr:nvSpPr>
      <xdr:spPr>
        <a:xfrm>
          <a:off x="15246427" y="674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152885</xdr:rowOff>
    </xdr:from>
    <xdr:to>
      <xdr:col>21</xdr:col>
      <xdr:colOff>212725</xdr:colOff>
      <xdr:row>39</xdr:row>
      <xdr:rowOff>83035</xdr:rowOff>
    </xdr:to>
    <xdr:sp macro="" textlink="">
      <xdr:nvSpPr>
        <xdr:cNvPr id="520" name="円/楕円 519"/>
        <xdr:cNvSpPr/>
      </xdr:nvSpPr>
      <xdr:spPr>
        <a:xfrm>
          <a:off x="14541500" y="666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74162</xdr:rowOff>
    </xdr:from>
    <xdr:ext cx="469744" cy="259045"/>
    <xdr:sp macro="" textlink="">
      <xdr:nvSpPr>
        <xdr:cNvPr id="521" name="テキスト ボックス 520"/>
        <xdr:cNvSpPr txBox="1"/>
      </xdr:nvSpPr>
      <xdr:spPr>
        <a:xfrm>
          <a:off x="14357427" y="67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156749</xdr:rowOff>
    </xdr:from>
    <xdr:to>
      <xdr:col>20</xdr:col>
      <xdr:colOff>9525</xdr:colOff>
      <xdr:row>39</xdr:row>
      <xdr:rowOff>86899</xdr:rowOff>
    </xdr:to>
    <xdr:sp macro="" textlink="">
      <xdr:nvSpPr>
        <xdr:cNvPr id="522" name="円/楕円 521"/>
        <xdr:cNvSpPr/>
      </xdr:nvSpPr>
      <xdr:spPr>
        <a:xfrm>
          <a:off x="13652500" y="66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78026</xdr:rowOff>
    </xdr:from>
    <xdr:ext cx="469744" cy="259045"/>
    <xdr:sp macro="" textlink="">
      <xdr:nvSpPr>
        <xdr:cNvPr id="523" name="テキスト ボックス 522"/>
        <xdr:cNvSpPr txBox="1"/>
      </xdr:nvSpPr>
      <xdr:spPr>
        <a:xfrm>
          <a:off x="13468427" y="676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146827</xdr:rowOff>
    </xdr:from>
    <xdr:to>
      <xdr:col>18</xdr:col>
      <xdr:colOff>492125</xdr:colOff>
      <xdr:row>39</xdr:row>
      <xdr:rowOff>76977</xdr:rowOff>
    </xdr:to>
    <xdr:sp macro="" textlink="">
      <xdr:nvSpPr>
        <xdr:cNvPr id="524" name="円/楕円 523"/>
        <xdr:cNvSpPr/>
      </xdr:nvSpPr>
      <xdr:spPr>
        <a:xfrm>
          <a:off x="12763500" y="66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68104</xdr:rowOff>
    </xdr:from>
    <xdr:ext cx="469744" cy="259045"/>
    <xdr:sp macro="" textlink="">
      <xdr:nvSpPr>
        <xdr:cNvPr id="525" name="テキスト ボックス 524"/>
        <xdr:cNvSpPr txBox="1"/>
      </xdr:nvSpPr>
      <xdr:spPr>
        <a:xfrm>
          <a:off x="12579427" y="675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78980</xdr:rowOff>
    </xdr:from>
    <xdr:to>
      <xdr:col>23</xdr:col>
      <xdr:colOff>517525</xdr:colOff>
      <xdr:row>76</xdr:row>
      <xdr:rowOff>81133</xdr:rowOff>
    </xdr:to>
    <xdr:cxnSp macro="">
      <xdr:nvCxnSpPr>
        <xdr:cNvPr id="609" name="直線コネクタ 608"/>
        <xdr:cNvCxnSpPr/>
      </xdr:nvCxnSpPr>
      <xdr:spPr>
        <a:xfrm flipV="1">
          <a:off x="15481300" y="13109180"/>
          <a:ext cx="8382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70169</xdr:rowOff>
    </xdr:from>
    <xdr:to>
      <xdr:col>22</xdr:col>
      <xdr:colOff>365125</xdr:colOff>
      <xdr:row>76</xdr:row>
      <xdr:rowOff>81133</xdr:rowOff>
    </xdr:to>
    <xdr:cxnSp macro="">
      <xdr:nvCxnSpPr>
        <xdr:cNvPr id="612" name="直線コネクタ 611"/>
        <xdr:cNvCxnSpPr/>
      </xdr:nvCxnSpPr>
      <xdr:spPr>
        <a:xfrm>
          <a:off x="14592300" y="13100369"/>
          <a:ext cx="889000" cy="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9604</xdr:rowOff>
    </xdr:from>
    <xdr:to>
      <xdr:col>21</xdr:col>
      <xdr:colOff>161925</xdr:colOff>
      <xdr:row>76</xdr:row>
      <xdr:rowOff>70169</xdr:rowOff>
    </xdr:to>
    <xdr:cxnSp macro="">
      <xdr:nvCxnSpPr>
        <xdr:cNvPr id="615" name="直線コネクタ 614"/>
        <xdr:cNvCxnSpPr/>
      </xdr:nvCxnSpPr>
      <xdr:spPr>
        <a:xfrm>
          <a:off x="13703300" y="13039804"/>
          <a:ext cx="889000" cy="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9604</xdr:rowOff>
    </xdr:from>
    <xdr:to>
      <xdr:col>19</xdr:col>
      <xdr:colOff>644525</xdr:colOff>
      <xdr:row>76</xdr:row>
      <xdr:rowOff>13303</xdr:rowOff>
    </xdr:to>
    <xdr:cxnSp macro="">
      <xdr:nvCxnSpPr>
        <xdr:cNvPr id="618" name="直線コネクタ 617"/>
        <xdr:cNvCxnSpPr/>
      </xdr:nvCxnSpPr>
      <xdr:spPr>
        <a:xfrm flipV="1">
          <a:off x="12814300" y="13039804"/>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28180</xdr:rowOff>
    </xdr:from>
    <xdr:to>
      <xdr:col>23</xdr:col>
      <xdr:colOff>568325</xdr:colOff>
      <xdr:row>76</xdr:row>
      <xdr:rowOff>129780</xdr:rowOff>
    </xdr:to>
    <xdr:sp macro="" textlink="">
      <xdr:nvSpPr>
        <xdr:cNvPr id="628" name="円/楕円 627"/>
        <xdr:cNvSpPr/>
      </xdr:nvSpPr>
      <xdr:spPr>
        <a:xfrm>
          <a:off x="16268700" y="1305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6607</xdr:rowOff>
    </xdr:from>
    <xdr:ext cx="534377" cy="259045"/>
    <xdr:sp macro="" textlink="">
      <xdr:nvSpPr>
        <xdr:cNvPr id="629" name="公債費該当値テキスト"/>
        <xdr:cNvSpPr txBox="1"/>
      </xdr:nvSpPr>
      <xdr:spPr>
        <a:xfrm>
          <a:off x="16370300" y="1303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88,281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30333</xdr:rowOff>
    </xdr:from>
    <xdr:to>
      <xdr:col>22</xdr:col>
      <xdr:colOff>415925</xdr:colOff>
      <xdr:row>76</xdr:row>
      <xdr:rowOff>131933</xdr:rowOff>
    </xdr:to>
    <xdr:sp macro="" textlink="">
      <xdr:nvSpPr>
        <xdr:cNvPr id="630" name="円/楕円 629"/>
        <xdr:cNvSpPr/>
      </xdr:nvSpPr>
      <xdr:spPr>
        <a:xfrm>
          <a:off x="15430500" y="130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123060</xdr:rowOff>
    </xdr:from>
    <xdr:ext cx="534377" cy="259045"/>
    <xdr:sp macro="" textlink="">
      <xdr:nvSpPr>
        <xdr:cNvPr id="631" name="テキスト ボックス 630"/>
        <xdr:cNvSpPr txBox="1"/>
      </xdr:nvSpPr>
      <xdr:spPr>
        <a:xfrm>
          <a:off x="15214111" y="1315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19369</xdr:rowOff>
    </xdr:from>
    <xdr:to>
      <xdr:col>21</xdr:col>
      <xdr:colOff>212725</xdr:colOff>
      <xdr:row>76</xdr:row>
      <xdr:rowOff>120969</xdr:rowOff>
    </xdr:to>
    <xdr:sp macro="" textlink="">
      <xdr:nvSpPr>
        <xdr:cNvPr id="632" name="円/楕円 631"/>
        <xdr:cNvSpPr/>
      </xdr:nvSpPr>
      <xdr:spPr>
        <a:xfrm>
          <a:off x="14541500" y="13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112096</xdr:rowOff>
    </xdr:from>
    <xdr:ext cx="534377" cy="259045"/>
    <xdr:sp macro="" textlink="">
      <xdr:nvSpPr>
        <xdr:cNvPr id="633" name="テキスト ボックス 632"/>
        <xdr:cNvSpPr txBox="1"/>
      </xdr:nvSpPr>
      <xdr:spPr>
        <a:xfrm>
          <a:off x="14325111" y="131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130254</xdr:rowOff>
    </xdr:from>
    <xdr:to>
      <xdr:col>20</xdr:col>
      <xdr:colOff>9525</xdr:colOff>
      <xdr:row>76</xdr:row>
      <xdr:rowOff>60404</xdr:rowOff>
    </xdr:to>
    <xdr:sp macro="" textlink="">
      <xdr:nvSpPr>
        <xdr:cNvPr id="634" name="円/楕円 633"/>
        <xdr:cNvSpPr/>
      </xdr:nvSpPr>
      <xdr:spPr>
        <a:xfrm>
          <a:off x="13652500" y="129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51531</xdr:rowOff>
    </xdr:from>
    <xdr:ext cx="599010" cy="259045"/>
    <xdr:sp macro="" textlink="">
      <xdr:nvSpPr>
        <xdr:cNvPr id="635" name="テキスト ボックス 634"/>
        <xdr:cNvSpPr txBox="1"/>
      </xdr:nvSpPr>
      <xdr:spPr>
        <a:xfrm>
          <a:off x="13403794" y="1308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103,455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133952</xdr:rowOff>
    </xdr:from>
    <xdr:to>
      <xdr:col>18</xdr:col>
      <xdr:colOff>492125</xdr:colOff>
      <xdr:row>76</xdr:row>
      <xdr:rowOff>64102</xdr:rowOff>
    </xdr:to>
    <xdr:sp macro="" textlink="">
      <xdr:nvSpPr>
        <xdr:cNvPr id="636" name="円/楕円 635"/>
        <xdr:cNvSpPr/>
      </xdr:nvSpPr>
      <xdr:spPr>
        <a:xfrm>
          <a:off x="12763500" y="129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55230</xdr:rowOff>
    </xdr:from>
    <xdr:ext cx="599010" cy="259045"/>
    <xdr:sp macro="" textlink="">
      <xdr:nvSpPr>
        <xdr:cNvPr id="637" name="テキスト ボックス 636"/>
        <xdr:cNvSpPr txBox="1"/>
      </xdr:nvSpPr>
      <xdr:spPr>
        <a:xfrm>
          <a:off x="12514794" y="1308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108386</xdr:rowOff>
    </xdr:from>
    <xdr:to>
      <xdr:col>23</xdr:col>
      <xdr:colOff>517525</xdr:colOff>
      <xdr:row>98</xdr:row>
      <xdr:rowOff>122566</xdr:rowOff>
    </xdr:to>
    <xdr:cxnSp macro="">
      <xdr:nvCxnSpPr>
        <xdr:cNvPr id="666" name="直線コネクタ 665"/>
        <xdr:cNvCxnSpPr/>
      </xdr:nvCxnSpPr>
      <xdr:spPr>
        <a:xfrm flipV="1">
          <a:off x="15481300" y="16910486"/>
          <a:ext cx="838200" cy="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122566</xdr:rowOff>
    </xdr:from>
    <xdr:to>
      <xdr:col>22</xdr:col>
      <xdr:colOff>365125</xdr:colOff>
      <xdr:row>99</xdr:row>
      <xdr:rowOff>21803</xdr:rowOff>
    </xdr:to>
    <xdr:cxnSp macro="">
      <xdr:nvCxnSpPr>
        <xdr:cNvPr id="669" name="直線コネクタ 668"/>
        <xdr:cNvCxnSpPr/>
      </xdr:nvCxnSpPr>
      <xdr:spPr>
        <a:xfrm flipV="1">
          <a:off x="14592300" y="16924666"/>
          <a:ext cx="889000" cy="7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111533</xdr:rowOff>
    </xdr:from>
    <xdr:to>
      <xdr:col>21</xdr:col>
      <xdr:colOff>161925</xdr:colOff>
      <xdr:row>99</xdr:row>
      <xdr:rowOff>21803</xdr:rowOff>
    </xdr:to>
    <xdr:cxnSp macro="">
      <xdr:nvCxnSpPr>
        <xdr:cNvPr id="672" name="直線コネクタ 671"/>
        <xdr:cNvCxnSpPr/>
      </xdr:nvCxnSpPr>
      <xdr:spPr>
        <a:xfrm>
          <a:off x="13703300" y="16913633"/>
          <a:ext cx="889000" cy="8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87945</xdr:rowOff>
    </xdr:from>
    <xdr:to>
      <xdr:col>19</xdr:col>
      <xdr:colOff>644525</xdr:colOff>
      <xdr:row>98</xdr:row>
      <xdr:rowOff>111533</xdr:rowOff>
    </xdr:to>
    <xdr:cxnSp macro="">
      <xdr:nvCxnSpPr>
        <xdr:cNvPr id="675" name="直線コネクタ 674"/>
        <xdr:cNvCxnSpPr/>
      </xdr:nvCxnSpPr>
      <xdr:spPr>
        <a:xfrm>
          <a:off x="12814300" y="16890045"/>
          <a:ext cx="889000" cy="2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57586</xdr:rowOff>
    </xdr:from>
    <xdr:to>
      <xdr:col>23</xdr:col>
      <xdr:colOff>568325</xdr:colOff>
      <xdr:row>98</xdr:row>
      <xdr:rowOff>159186</xdr:rowOff>
    </xdr:to>
    <xdr:sp macro="" textlink="">
      <xdr:nvSpPr>
        <xdr:cNvPr id="685" name="円/楕円 684"/>
        <xdr:cNvSpPr/>
      </xdr:nvSpPr>
      <xdr:spPr>
        <a:xfrm>
          <a:off x="16268700" y="1685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143963</xdr:rowOff>
    </xdr:from>
    <xdr:ext cx="534377" cy="259045"/>
    <xdr:sp macro="" textlink="">
      <xdr:nvSpPr>
        <xdr:cNvPr id="686" name="積立金該当値テキスト"/>
        <xdr:cNvSpPr txBox="1"/>
      </xdr:nvSpPr>
      <xdr:spPr>
        <a:xfrm>
          <a:off x="16370300" y="1677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71766</xdr:rowOff>
    </xdr:from>
    <xdr:to>
      <xdr:col>22</xdr:col>
      <xdr:colOff>415925</xdr:colOff>
      <xdr:row>99</xdr:row>
      <xdr:rowOff>1916</xdr:rowOff>
    </xdr:to>
    <xdr:sp macro="" textlink="">
      <xdr:nvSpPr>
        <xdr:cNvPr id="687" name="円/楕円 686"/>
        <xdr:cNvSpPr/>
      </xdr:nvSpPr>
      <xdr:spPr>
        <a:xfrm>
          <a:off x="15430500" y="168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164493</xdr:rowOff>
    </xdr:from>
    <xdr:ext cx="534377" cy="259045"/>
    <xdr:sp macro="" textlink="">
      <xdr:nvSpPr>
        <xdr:cNvPr id="688" name="テキスト ボックス 687"/>
        <xdr:cNvSpPr txBox="1"/>
      </xdr:nvSpPr>
      <xdr:spPr>
        <a:xfrm>
          <a:off x="15214111" y="1696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142453</xdr:rowOff>
    </xdr:from>
    <xdr:to>
      <xdr:col>21</xdr:col>
      <xdr:colOff>212725</xdr:colOff>
      <xdr:row>99</xdr:row>
      <xdr:rowOff>72603</xdr:rowOff>
    </xdr:to>
    <xdr:sp macro="" textlink="">
      <xdr:nvSpPr>
        <xdr:cNvPr id="689" name="円/楕円 688"/>
        <xdr:cNvSpPr/>
      </xdr:nvSpPr>
      <xdr:spPr>
        <a:xfrm>
          <a:off x="14541500" y="1694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63730</xdr:rowOff>
    </xdr:from>
    <xdr:ext cx="469744" cy="259045"/>
    <xdr:sp macro="" textlink="">
      <xdr:nvSpPr>
        <xdr:cNvPr id="690" name="テキスト ボックス 689"/>
        <xdr:cNvSpPr txBox="1"/>
      </xdr:nvSpPr>
      <xdr:spPr>
        <a:xfrm>
          <a:off x="14357427" y="1703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60733</xdr:rowOff>
    </xdr:from>
    <xdr:to>
      <xdr:col>20</xdr:col>
      <xdr:colOff>9525</xdr:colOff>
      <xdr:row>98</xdr:row>
      <xdr:rowOff>162333</xdr:rowOff>
    </xdr:to>
    <xdr:sp macro="" textlink="">
      <xdr:nvSpPr>
        <xdr:cNvPr id="691" name="円/楕円 690"/>
        <xdr:cNvSpPr/>
      </xdr:nvSpPr>
      <xdr:spPr>
        <a:xfrm>
          <a:off x="13652500" y="1686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153460</xdr:rowOff>
    </xdr:from>
    <xdr:ext cx="534377" cy="259045"/>
    <xdr:sp macro="" textlink="">
      <xdr:nvSpPr>
        <xdr:cNvPr id="692" name="テキスト ボックス 691"/>
        <xdr:cNvSpPr txBox="1"/>
      </xdr:nvSpPr>
      <xdr:spPr>
        <a:xfrm>
          <a:off x="13436111" y="169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37145</xdr:rowOff>
    </xdr:from>
    <xdr:to>
      <xdr:col>18</xdr:col>
      <xdr:colOff>492125</xdr:colOff>
      <xdr:row>98</xdr:row>
      <xdr:rowOff>138745</xdr:rowOff>
    </xdr:to>
    <xdr:sp macro="" textlink="">
      <xdr:nvSpPr>
        <xdr:cNvPr id="693" name="円/楕円 692"/>
        <xdr:cNvSpPr/>
      </xdr:nvSpPr>
      <xdr:spPr>
        <a:xfrm>
          <a:off x="12763500" y="1683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129872</xdr:rowOff>
    </xdr:from>
    <xdr:ext cx="534377" cy="259045"/>
    <xdr:sp macro="" textlink="">
      <xdr:nvSpPr>
        <xdr:cNvPr id="694" name="テキスト ボックス 693"/>
        <xdr:cNvSpPr txBox="1"/>
      </xdr:nvSpPr>
      <xdr:spPr>
        <a:xfrm>
          <a:off x="12547111" y="169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129322</xdr:rowOff>
    </xdr:from>
    <xdr:to>
      <xdr:col>32</xdr:col>
      <xdr:colOff>187325</xdr:colOff>
      <xdr:row>38</xdr:row>
      <xdr:rowOff>134717</xdr:rowOff>
    </xdr:to>
    <xdr:cxnSp macro="">
      <xdr:nvCxnSpPr>
        <xdr:cNvPr id="721" name="直線コネクタ 720"/>
        <xdr:cNvCxnSpPr/>
      </xdr:nvCxnSpPr>
      <xdr:spPr>
        <a:xfrm>
          <a:off x="21323300" y="6644422"/>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123286</xdr:rowOff>
    </xdr:from>
    <xdr:to>
      <xdr:col>31</xdr:col>
      <xdr:colOff>34925</xdr:colOff>
      <xdr:row>38</xdr:row>
      <xdr:rowOff>129322</xdr:rowOff>
    </xdr:to>
    <xdr:cxnSp macro="">
      <xdr:nvCxnSpPr>
        <xdr:cNvPr id="724" name="直線コネクタ 723"/>
        <xdr:cNvCxnSpPr/>
      </xdr:nvCxnSpPr>
      <xdr:spPr>
        <a:xfrm>
          <a:off x="20434300" y="6638386"/>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121046</xdr:rowOff>
    </xdr:from>
    <xdr:to>
      <xdr:col>29</xdr:col>
      <xdr:colOff>517525</xdr:colOff>
      <xdr:row>38</xdr:row>
      <xdr:rowOff>123286</xdr:rowOff>
    </xdr:to>
    <xdr:cxnSp macro="">
      <xdr:nvCxnSpPr>
        <xdr:cNvPr id="727" name="直線コネクタ 726"/>
        <xdr:cNvCxnSpPr/>
      </xdr:nvCxnSpPr>
      <xdr:spPr>
        <a:xfrm>
          <a:off x="19545300" y="6636146"/>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120863</xdr:rowOff>
    </xdr:from>
    <xdr:to>
      <xdr:col>28</xdr:col>
      <xdr:colOff>314325</xdr:colOff>
      <xdr:row>38</xdr:row>
      <xdr:rowOff>121046</xdr:rowOff>
    </xdr:to>
    <xdr:cxnSp macro="">
      <xdr:nvCxnSpPr>
        <xdr:cNvPr id="730" name="直線コネクタ 729"/>
        <xdr:cNvCxnSpPr/>
      </xdr:nvCxnSpPr>
      <xdr:spPr>
        <a:xfrm>
          <a:off x="18656300" y="663596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83917</xdr:rowOff>
    </xdr:from>
    <xdr:to>
      <xdr:col>32</xdr:col>
      <xdr:colOff>238125</xdr:colOff>
      <xdr:row>39</xdr:row>
      <xdr:rowOff>14067</xdr:rowOff>
    </xdr:to>
    <xdr:sp macro="" textlink="">
      <xdr:nvSpPr>
        <xdr:cNvPr id="740" name="円/楕円 739"/>
        <xdr:cNvSpPr/>
      </xdr:nvSpPr>
      <xdr:spPr>
        <a:xfrm>
          <a:off x="221107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170294</xdr:rowOff>
    </xdr:from>
    <xdr:ext cx="378565" cy="259045"/>
    <xdr:sp macro="" textlink="">
      <xdr:nvSpPr>
        <xdr:cNvPr id="741" name="投資及び出資金該当値テキスト"/>
        <xdr:cNvSpPr txBox="1"/>
      </xdr:nvSpPr>
      <xdr:spPr>
        <a:xfrm>
          <a:off x="22212300" y="651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78522</xdr:rowOff>
    </xdr:from>
    <xdr:to>
      <xdr:col>31</xdr:col>
      <xdr:colOff>85725</xdr:colOff>
      <xdr:row>39</xdr:row>
      <xdr:rowOff>8672</xdr:rowOff>
    </xdr:to>
    <xdr:sp macro="" textlink="">
      <xdr:nvSpPr>
        <xdr:cNvPr id="742" name="円/楕円 741"/>
        <xdr:cNvSpPr/>
      </xdr:nvSpPr>
      <xdr:spPr>
        <a:xfrm>
          <a:off x="21272500" y="65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171249</xdr:rowOff>
    </xdr:from>
    <xdr:ext cx="378565" cy="259045"/>
    <xdr:sp macro="" textlink="">
      <xdr:nvSpPr>
        <xdr:cNvPr id="743" name="テキスト ボックス 742"/>
        <xdr:cNvSpPr txBox="1"/>
      </xdr:nvSpPr>
      <xdr:spPr>
        <a:xfrm>
          <a:off x="21134017" y="6686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72486</xdr:rowOff>
    </xdr:from>
    <xdr:to>
      <xdr:col>29</xdr:col>
      <xdr:colOff>568325</xdr:colOff>
      <xdr:row>39</xdr:row>
      <xdr:rowOff>2636</xdr:rowOff>
    </xdr:to>
    <xdr:sp macro="" textlink="">
      <xdr:nvSpPr>
        <xdr:cNvPr id="744" name="円/楕円 743"/>
        <xdr:cNvSpPr/>
      </xdr:nvSpPr>
      <xdr:spPr>
        <a:xfrm>
          <a:off x="20383500" y="65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165213</xdr:rowOff>
    </xdr:from>
    <xdr:ext cx="378565" cy="259045"/>
    <xdr:sp macro="" textlink="">
      <xdr:nvSpPr>
        <xdr:cNvPr id="745" name="テキスト ボックス 744"/>
        <xdr:cNvSpPr txBox="1"/>
      </xdr:nvSpPr>
      <xdr:spPr>
        <a:xfrm>
          <a:off x="20245017" y="6680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70246</xdr:rowOff>
    </xdr:from>
    <xdr:to>
      <xdr:col>28</xdr:col>
      <xdr:colOff>365125</xdr:colOff>
      <xdr:row>39</xdr:row>
      <xdr:rowOff>396</xdr:rowOff>
    </xdr:to>
    <xdr:sp macro="" textlink="">
      <xdr:nvSpPr>
        <xdr:cNvPr id="746" name="円/楕円 745"/>
        <xdr:cNvSpPr/>
      </xdr:nvSpPr>
      <xdr:spPr>
        <a:xfrm>
          <a:off x="19494500" y="65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162973</xdr:rowOff>
    </xdr:from>
    <xdr:ext cx="378565" cy="259045"/>
    <xdr:sp macro="" textlink="">
      <xdr:nvSpPr>
        <xdr:cNvPr id="747" name="テキスト ボックス 746"/>
        <xdr:cNvSpPr txBox="1"/>
      </xdr:nvSpPr>
      <xdr:spPr>
        <a:xfrm>
          <a:off x="19356017" y="667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70063</xdr:rowOff>
    </xdr:from>
    <xdr:to>
      <xdr:col>27</xdr:col>
      <xdr:colOff>161925</xdr:colOff>
      <xdr:row>39</xdr:row>
      <xdr:rowOff>213</xdr:rowOff>
    </xdr:to>
    <xdr:sp macro="" textlink="">
      <xdr:nvSpPr>
        <xdr:cNvPr id="748" name="円/楕円 747"/>
        <xdr:cNvSpPr/>
      </xdr:nvSpPr>
      <xdr:spPr>
        <a:xfrm>
          <a:off x="18605500" y="658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162790</xdr:rowOff>
    </xdr:from>
    <xdr:ext cx="378565" cy="259045"/>
    <xdr:sp macro="" textlink="">
      <xdr:nvSpPr>
        <xdr:cNvPr id="749" name="テキスト ボックス 748"/>
        <xdr:cNvSpPr txBox="1"/>
      </xdr:nvSpPr>
      <xdr:spPr>
        <a:xfrm>
          <a:off x="18467017" y="6677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8" name="直線コネクタ 77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1" name="直線コネクタ 78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4" name="直線コネクタ 78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7" name="直線コネクタ 78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円/楕円 79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9" name="円/楕円 79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1" name="円/楕円 80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3" name="円/楕円 80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4" name="テキスト ボックス 80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円/楕円 80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6" name="テキスト ボックス 80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133713</xdr:rowOff>
    </xdr:from>
    <xdr:to>
      <xdr:col>32</xdr:col>
      <xdr:colOff>187325</xdr:colOff>
      <xdr:row>76</xdr:row>
      <xdr:rowOff>4085</xdr:rowOff>
    </xdr:to>
    <xdr:cxnSp macro="">
      <xdr:nvCxnSpPr>
        <xdr:cNvPr id="837" name="直線コネクタ 836"/>
        <xdr:cNvCxnSpPr/>
      </xdr:nvCxnSpPr>
      <xdr:spPr>
        <a:xfrm flipV="1">
          <a:off x="21323300" y="12992463"/>
          <a:ext cx="838200" cy="4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4085</xdr:rowOff>
    </xdr:from>
    <xdr:to>
      <xdr:col>31</xdr:col>
      <xdr:colOff>34925</xdr:colOff>
      <xdr:row>76</xdr:row>
      <xdr:rowOff>37756</xdr:rowOff>
    </xdr:to>
    <xdr:cxnSp macro="">
      <xdr:nvCxnSpPr>
        <xdr:cNvPr id="840" name="直線コネクタ 839"/>
        <xdr:cNvCxnSpPr/>
      </xdr:nvCxnSpPr>
      <xdr:spPr>
        <a:xfrm flipV="1">
          <a:off x="20434300" y="13034285"/>
          <a:ext cx="889000" cy="3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37756</xdr:rowOff>
    </xdr:from>
    <xdr:to>
      <xdr:col>29</xdr:col>
      <xdr:colOff>517525</xdr:colOff>
      <xdr:row>76</xdr:row>
      <xdr:rowOff>76747</xdr:rowOff>
    </xdr:to>
    <xdr:cxnSp macro="">
      <xdr:nvCxnSpPr>
        <xdr:cNvPr id="843" name="直線コネクタ 842"/>
        <xdr:cNvCxnSpPr/>
      </xdr:nvCxnSpPr>
      <xdr:spPr>
        <a:xfrm flipV="1">
          <a:off x="19545300" y="13067956"/>
          <a:ext cx="889000" cy="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76747</xdr:rowOff>
    </xdr:from>
    <xdr:to>
      <xdr:col>28</xdr:col>
      <xdr:colOff>314325</xdr:colOff>
      <xdr:row>76</xdr:row>
      <xdr:rowOff>85151</xdr:rowOff>
    </xdr:to>
    <xdr:cxnSp macro="">
      <xdr:nvCxnSpPr>
        <xdr:cNvPr id="846" name="直線コネクタ 845"/>
        <xdr:cNvCxnSpPr/>
      </xdr:nvCxnSpPr>
      <xdr:spPr>
        <a:xfrm flipV="1">
          <a:off x="18656300" y="13106947"/>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82913</xdr:rowOff>
    </xdr:from>
    <xdr:to>
      <xdr:col>32</xdr:col>
      <xdr:colOff>238125</xdr:colOff>
      <xdr:row>76</xdr:row>
      <xdr:rowOff>13063</xdr:rowOff>
    </xdr:to>
    <xdr:sp macro="" textlink="">
      <xdr:nvSpPr>
        <xdr:cNvPr id="856" name="円/楕円 855"/>
        <xdr:cNvSpPr/>
      </xdr:nvSpPr>
      <xdr:spPr>
        <a:xfrm>
          <a:off x="22110700" y="129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61340</xdr:rowOff>
    </xdr:from>
    <xdr:ext cx="534377" cy="259045"/>
    <xdr:sp macro="" textlink="">
      <xdr:nvSpPr>
        <xdr:cNvPr id="857" name="繰出金該当値テキスト"/>
        <xdr:cNvSpPr txBox="1"/>
      </xdr:nvSpPr>
      <xdr:spPr>
        <a:xfrm>
          <a:off x="22212300" y="129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59,800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124736</xdr:rowOff>
    </xdr:from>
    <xdr:to>
      <xdr:col>31</xdr:col>
      <xdr:colOff>85725</xdr:colOff>
      <xdr:row>76</xdr:row>
      <xdr:rowOff>54887</xdr:rowOff>
    </xdr:to>
    <xdr:sp macro="" textlink="">
      <xdr:nvSpPr>
        <xdr:cNvPr id="858" name="円/楕円 857"/>
        <xdr:cNvSpPr/>
      </xdr:nvSpPr>
      <xdr:spPr>
        <a:xfrm>
          <a:off x="21272500" y="129834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46012</xdr:rowOff>
    </xdr:from>
    <xdr:ext cx="534377" cy="259045"/>
    <xdr:sp macro="" textlink="">
      <xdr:nvSpPr>
        <xdr:cNvPr id="859" name="テキスト ボックス 858"/>
        <xdr:cNvSpPr txBox="1"/>
      </xdr:nvSpPr>
      <xdr:spPr>
        <a:xfrm>
          <a:off x="21056111" y="1307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158406</xdr:rowOff>
    </xdr:from>
    <xdr:to>
      <xdr:col>29</xdr:col>
      <xdr:colOff>568325</xdr:colOff>
      <xdr:row>76</xdr:row>
      <xdr:rowOff>88556</xdr:rowOff>
    </xdr:to>
    <xdr:sp macro="" textlink="">
      <xdr:nvSpPr>
        <xdr:cNvPr id="860" name="円/楕円 859"/>
        <xdr:cNvSpPr/>
      </xdr:nvSpPr>
      <xdr:spPr>
        <a:xfrm>
          <a:off x="20383500" y="130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79683</xdr:rowOff>
    </xdr:from>
    <xdr:ext cx="534377" cy="259045"/>
    <xdr:sp macro="" textlink="">
      <xdr:nvSpPr>
        <xdr:cNvPr id="861" name="テキスト ボックス 860"/>
        <xdr:cNvSpPr txBox="1"/>
      </xdr:nvSpPr>
      <xdr:spPr>
        <a:xfrm>
          <a:off x="20167111" y="1310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25947</xdr:rowOff>
    </xdr:from>
    <xdr:to>
      <xdr:col>28</xdr:col>
      <xdr:colOff>365125</xdr:colOff>
      <xdr:row>76</xdr:row>
      <xdr:rowOff>127547</xdr:rowOff>
    </xdr:to>
    <xdr:sp macro="" textlink="">
      <xdr:nvSpPr>
        <xdr:cNvPr id="862" name="円/楕円 861"/>
        <xdr:cNvSpPr/>
      </xdr:nvSpPr>
      <xdr:spPr>
        <a:xfrm>
          <a:off x="19494500" y="130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118674</xdr:rowOff>
    </xdr:from>
    <xdr:ext cx="534377" cy="259045"/>
    <xdr:sp macro="" textlink="">
      <xdr:nvSpPr>
        <xdr:cNvPr id="863" name="テキスト ボックス 862"/>
        <xdr:cNvSpPr txBox="1"/>
      </xdr:nvSpPr>
      <xdr:spPr>
        <a:xfrm>
          <a:off x="19278111" y="1314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34351</xdr:rowOff>
    </xdr:from>
    <xdr:to>
      <xdr:col>27</xdr:col>
      <xdr:colOff>161925</xdr:colOff>
      <xdr:row>76</xdr:row>
      <xdr:rowOff>135951</xdr:rowOff>
    </xdr:to>
    <xdr:sp macro="" textlink="">
      <xdr:nvSpPr>
        <xdr:cNvPr id="864" name="円/楕円 863"/>
        <xdr:cNvSpPr/>
      </xdr:nvSpPr>
      <xdr:spPr>
        <a:xfrm>
          <a:off x="18605500" y="1306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127078</xdr:rowOff>
    </xdr:from>
    <xdr:ext cx="534377" cy="259045"/>
    <xdr:sp macro="" textlink="">
      <xdr:nvSpPr>
        <xdr:cNvPr id="865" name="テキスト ボックス 864"/>
        <xdr:cNvSpPr txBox="1"/>
      </xdr:nvSpPr>
      <xdr:spPr>
        <a:xfrm>
          <a:off x="18389111" y="1315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歳入決算総額は、住民１人当たり８９４千円となっている。人件費・公債費は類似団体平均と比べて低い水準にある。</a:t>
          </a:r>
          <a:endParaRPr kumimoji="1" lang="en-US" altLang="ja-JP" sz="1300">
            <a:latin typeface="ＭＳ Ｐゴシック"/>
          </a:endParaRPr>
        </a:p>
        <a:p>
          <a:r>
            <a:rPr kumimoji="1" lang="ja-JP" altLang="en-US" sz="1300">
              <a:latin typeface="ＭＳ Ｐゴシック"/>
            </a:rPr>
            <a:t>物件費と維持補修費は、類似団体と比較して、１人当たりのコストが高い状況になっている。これは、臨時職員や公共施設の増加によるものである。</a:t>
          </a:r>
          <a:endParaRPr kumimoji="1" lang="en-US" altLang="ja-JP" sz="1300">
            <a:latin typeface="ＭＳ Ｐゴシック"/>
          </a:endParaRPr>
        </a:p>
        <a:p>
          <a:r>
            <a:rPr kumimoji="1" lang="ja-JP" altLang="en-US" sz="1300">
              <a:latin typeface="ＭＳ Ｐゴシック"/>
            </a:rPr>
            <a:t>このため、公共施設等総合管理計画に基づき、事業の取捨選択を徹底していくことで、事業費の減少を目指すこととしている。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北海道鷹栖町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7,127
7,123
139.42
6,377,795
6,250,016
122,732
3,114,826
6,283,578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130683</xdr:rowOff>
    </xdr:from>
    <xdr:to>
      <xdr:col>6</xdr:col>
      <xdr:colOff>511175</xdr:colOff>
      <xdr:row>37</xdr:row>
      <xdr:rowOff>59436</xdr:rowOff>
    </xdr:to>
    <xdr:cxnSp macro="">
      <xdr:nvCxnSpPr>
        <xdr:cNvPr id="61" name="直線コネクタ 60"/>
        <xdr:cNvCxnSpPr/>
      </xdr:nvCxnSpPr>
      <xdr:spPr>
        <a:xfrm>
          <a:off x="3797300" y="6302883"/>
          <a:ext cx="8382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130683</xdr:rowOff>
    </xdr:from>
    <xdr:to>
      <xdr:col>5</xdr:col>
      <xdr:colOff>358775</xdr:colOff>
      <xdr:row>36</xdr:row>
      <xdr:rowOff>153162</xdr:rowOff>
    </xdr:to>
    <xdr:cxnSp macro="">
      <xdr:nvCxnSpPr>
        <xdr:cNvPr id="64" name="直線コネクタ 63"/>
        <xdr:cNvCxnSpPr/>
      </xdr:nvCxnSpPr>
      <xdr:spPr>
        <a:xfrm flipV="1">
          <a:off x="2908300" y="6302883"/>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153162</xdr:rowOff>
    </xdr:from>
    <xdr:to>
      <xdr:col>4</xdr:col>
      <xdr:colOff>155575</xdr:colOff>
      <xdr:row>37</xdr:row>
      <xdr:rowOff>32512</xdr:rowOff>
    </xdr:to>
    <xdr:cxnSp macro="">
      <xdr:nvCxnSpPr>
        <xdr:cNvPr id="67" name="直線コネクタ 66"/>
        <xdr:cNvCxnSpPr/>
      </xdr:nvCxnSpPr>
      <xdr:spPr>
        <a:xfrm flipV="1">
          <a:off x="2019300" y="6325362"/>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32512</xdr:rowOff>
    </xdr:from>
    <xdr:to>
      <xdr:col>2</xdr:col>
      <xdr:colOff>638175</xdr:colOff>
      <xdr:row>37</xdr:row>
      <xdr:rowOff>37592</xdr:rowOff>
    </xdr:to>
    <xdr:cxnSp macro="">
      <xdr:nvCxnSpPr>
        <xdr:cNvPr id="70" name="直線コネクタ 69"/>
        <xdr:cNvCxnSpPr/>
      </xdr:nvCxnSpPr>
      <xdr:spPr>
        <a:xfrm flipV="1">
          <a:off x="1130300" y="6376162"/>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8636</xdr:rowOff>
    </xdr:from>
    <xdr:to>
      <xdr:col>6</xdr:col>
      <xdr:colOff>561975</xdr:colOff>
      <xdr:row>37</xdr:row>
      <xdr:rowOff>110236</xdr:rowOff>
    </xdr:to>
    <xdr:sp macro="" textlink="">
      <xdr:nvSpPr>
        <xdr:cNvPr id="80" name="円/楕円 79"/>
        <xdr:cNvSpPr/>
      </xdr:nvSpPr>
      <xdr:spPr>
        <a:xfrm>
          <a:off x="4584700" y="63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158513</xdr:rowOff>
    </xdr:from>
    <xdr:ext cx="469744" cy="259045"/>
    <xdr:sp macro="" textlink="">
      <xdr:nvSpPr>
        <xdr:cNvPr id="81" name="議会費該当値テキスト"/>
        <xdr:cNvSpPr txBox="1"/>
      </xdr:nvSpPr>
      <xdr:spPr>
        <a:xfrm>
          <a:off x="4686300" y="633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79883</xdr:rowOff>
    </xdr:from>
    <xdr:to>
      <xdr:col>5</xdr:col>
      <xdr:colOff>409575</xdr:colOff>
      <xdr:row>37</xdr:row>
      <xdr:rowOff>10033</xdr:rowOff>
    </xdr:to>
    <xdr:sp macro="" textlink="">
      <xdr:nvSpPr>
        <xdr:cNvPr id="82" name="円/楕円 81"/>
        <xdr:cNvSpPr/>
      </xdr:nvSpPr>
      <xdr:spPr>
        <a:xfrm>
          <a:off x="3746500" y="62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1160</xdr:rowOff>
    </xdr:from>
    <xdr:ext cx="469744" cy="259045"/>
    <xdr:sp macro="" textlink="">
      <xdr:nvSpPr>
        <xdr:cNvPr id="83" name="テキスト ボックス 82"/>
        <xdr:cNvSpPr txBox="1"/>
      </xdr:nvSpPr>
      <xdr:spPr>
        <a:xfrm>
          <a:off x="3562427" y="634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102362</xdr:rowOff>
    </xdr:from>
    <xdr:to>
      <xdr:col>4</xdr:col>
      <xdr:colOff>206375</xdr:colOff>
      <xdr:row>37</xdr:row>
      <xdr:rowOff>32512</xdr:rowOff>
    </xdr:to>
    <xdr:sp macro="" textlink="">
      <xdr:nvSpPr>
        <xdr:cNvPr id="84" name="円/楕円 83"/>
        <xdr:cNvSpPr/>
      </xdr:nvSpPr>
      <xdr:spPr>
        <a:xfrm>
          <a:off x="2857500" y="62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23639</xdr:rowOff>
    </xdr:from>
    <xdr:ext cx="469744" cy="259045"/>
    <xdr:sp macro="" textlink="">
      <xdr:nvSpPr>
        <xdr:cNvPr id="85" name="テキスト ボックス 84"/>
        <xdr:cNvSpPr txBox="1"/>
      </xdr:nvSpPr>
      <xdr:spPr>
        <a:xfrm>
          <a:off x="2673427" y="636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153162</xdr:rowOff>
    </xdr:from>
    <xdr:to>
      <xdr:col>3</xdr:col>
      <xdr:colOff>3175</xdr:colOff>
      <xdr:row>37</xdr:row>
      <xdr:rowOff>83312</xdr:rowOff>
    </xdr:to>
    <xdr:sp macro="" textlink="">
      <xdr:nvSpPr>
        <xdr:cNvPr id="86" name="円/楕円 85"/>
        <xdr:cNvSpPr/>
      </xdr:nvSpPr>
      <xdr:spPr>
        <a:xfrm>
          <a:off x="1968500" y="63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74439</xdr:rowOff>
    </xdr:from>
    <xdr:ext cx="469744" cy="259045"/>
    <xdr:sp macro="" textlink="">
      <xdr:nvSpPr>
        <xdr:cNvPr id="87" name="テキスト ボックス 86"/>
        <xdr:cNvSpPr txBox="1"/>
      </xdr:nvSpPr>
      <xdr:spPr>
        <a:xfrm>
          <a:off x="1784427" y="641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158242</xdr:rowOff>
    </xdr:from>
    <xdr:to>
      <xdr:col>1</xdr:col>
      <xdr:colOff>485775</xdr:colOff>
      <xdr:row>37</xdr:row>
      <xdr:rowOff>88392</xdr:rowOff>
    </xdr:to>
    <xdr:sp macro="" textlink="">
      <xdr:nvSpPr>
        <xdr:cNvPr id="88" name="円/楕円 87"/>
        <xdr:cNvSpPr/>
      </xdr:nvSpPr>
      <xdr:spPr>
        <a:xfrm>
          <a:off x="1079500" y="63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79519</xdr:rowOff>
    </xdr:from>
    <xdr:ext cx="469744" cy="259045"/>
    <xdr:sp macro="" textlink="">
      <xdr:nvSpPr>
        <xdr:cNvPr id="89" name="テキスト ボックス 88"/>
        <xdr:cNvSpPr txBox="1"/>
      </xdr:nvSpPr>
      <xdr:spPr>
        <a:xfrm>
          <a:off x="895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31670</xdr:rowOff>
    </xdr:from>
    <xdr:to>
      <xdr:col>6</xdr:col>
      <xdr:colOff>511175</xdr:colOff>
      <xdr:row>57</xdr:row>
      <xdr:rowOff>52770</xdr:rowOff>
    </xdr:to>
    <xdr:cxnSp macro="">
      <xdr:nvCxnSpPr>
        <xdr:cNvPr id="120" name="直線コネクタ 119"/>
        <xdr:cNvCxnSpPr/>
      </xdr:nvCxnSpPr>
      <xdr:spPr>
        <a:xfrm flipV="1">
          <a:off x="3797300" y="9804320"/>
          <a:ext cx="838200" cy="2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52770</xdr:rowOff>
    </xdr:from>
    <xdr:to>
      <xdr:col>5</xdr:col>
      <xdr:colOff>358775</xdr:colOff>
      <xdr:row>57</xdr:row>
      <xdr:rowOff>53625</xdr:rowOff>
    </xdr:to>
    <xdr:cxnSp macro="">
      <xdr:nvCxnSpPr>
        <xdr:cNvPr id="123" name="直線コネクタ 122"/>
        <xdr:cNvCxnSpPr/>
      </xdr:nvCxnSpPr>
      <xdr:spPr>
        <a:xfrm flipV="1">
          <a:off x="2908300" y="9825420"/>
          <a:ext cx="889000" cy="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53625</xdr:rowOff>
    </xdr:from>
    <xdr:to>
      <xdr:col>4</xdr:col>
      <xdr:colOff>155575</xdr:colOff>
      <xdr:row>57</xdr:row>
      <xdr:rowOff>66294</xdr:rowOff>
    </xdr:to>
    <xdr:cxnSp macro="">
      <xdr:nvCxnSpPr>
        <xdr:cNvPr id="126" name="直線コネクタ 125"/>
        <xdr:cNvCxnSpPr/>
      </xdr:nvCxnSpPr>
      <xdr:spPr>
        <a:xfrm flipV="1">
          <a:off x="2019300" y="9826275"/>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66294</xdr:rowOff>
    </xdr:from>
    <xdr:to>
      <xdr:col>2</xdr:col>
      <xdr:colOff>638175</xdr:colOff>
      <xdr:row>57</xdr:row>
      <xdr:rowOff>82103</xdr:rowOff>
    </xdr:to>
    <xdr:cxnSp macro="">
      <xdr:nvCxnSpPr>
        <xdr:cNvPr id="129" name="直線コネクタ 128"/>
        <xdr:cNvCxnSpPr/>
      </xdr:nvCxnSpPr>
      <xdr:spPr>
        <a:xfrm flipV="1">
          <a:off x="1130300" y="9838944"/>
          <a:ext cx="889000" cy="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152320</xdr:rowOff>
    </xdr:from>
    <xdr:to>
      <xdr:col>6</xdr:col>
      <xdr:colOff>561975</xdr:colOff>
      <xdr:row>57</xdr:row>
      <xdr:rowOff>82470</xdr:rowOff>
    </xdr:to>
    <xdr:sp macro="" textlink="">
      <xdr:nvSpPr>
        <xdr:cNvPr id="139" name="円/楕円 138"/>
        <xdr:cNvSpPr/>
      </xdr:nvSpPr>
      <xdr:spPr>
        <a:xfrm>
          <a:off x="4584700" y="97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130747</xdr:rowOff>
    </xdr:from>
    <xdr:ext cx="599010" cy="259045"/>
    <xdr:sp macro="" textlink="">
      <xdr:nvSpPr>
        <xdr:cNvPr id="140" name="総務費該当値テキスト"/>
        <xdr:cNvSpPr txBox="1"/>
      </xdr:nvSpPr>
      <xdr:spPr>
        <a:xfrm>
          <a:off x="4686300" y="973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1970</xdr:rowOff>
    </xdr:from>
    <xdr:to>
      <xdr:col>5</xdr:col>
      <xdr:colOff>409575</xdr:colOff>
      <xdr:row>57</xdr:row>
      <xdr:rowOff>103570</xdr:rowOff>
    </xdr:to>
    <xdr:sp macro="" textlink="">
      <xdr:nvSpPr>
        <xdr:cNvPr id="141" name="円/楕円 140"/>
        <xdr:cNvSpPr/>
      </xdr:nvSpPr>
      <xdr:spPr>
        <a:xfrm>
          <a:off x="3746500" y="97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94697</xdr:rowOff>
    </xdr:from>
    <xdr:ext cx="599010" cy="259045"/>
    <xdr:sp macro="" textlink="">
      <xdr:nvSpPr>
        <xdr:cNvPr id="142" name="テキスト ボックス 141"/>
        <xdr:cNvSpPr txBox="1"/>
      </xdr:nvSpPr>
      <xdr:spPr>
        <a:xfrm>
          <a:off x="3497794" y="986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2825</xdr:rowOff>
    </xdr:from>
    <xdr:to>
      <xdr:col>4</xdr:col>
      <xdr:colOff>206375</xdr:colOff>
      <xdr:row>57</xdr:row>
      <xdr:rowOff>104425</xdr:rowOff>
    </xdr:to>
    <xdr:sp macro="" textlink="">
      <xdr:nvSpPr>
        <xdr:cNvPr id="143" name="円/楕円 142"/>
        <xdr:cNvSpPr/>
      </xdr:nvSpPr>
      <xdr:spPr>
        <a:xfrm>
          <a:off x="2857500" y="97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95552</xdr:rowOff>
    </xdr:from>
    <xdr:ext cx="599010" cy="259045"/>
    <xdr:sp macro="" textlink="">
      <xdr:nvSpPr>
        <xdr:cNvPr id="144" name="テキスト ボックス 143"/>
        <xdr:cNvSpPr txBox="1"/>
      </xdr:nvSpPr>
      <xdr:spPr>
        <a:xfrm>
          <a:off x="2608794" y="986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118,857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15494</xdr:rowOff>
    </xdr:from>
    <xdr:to>
      <xdr:col>3</xdr:col>
      <xdr:colOff>3175</xdr:colOff>
      <xdr:row>57</xdr:row>
      <xdr:rowOff>117094</xdr:rowOff>
    </xdr:to>
    <xdr:sp macro="" textlink="">
      <xdr:nvSpPr>
        <xdr:cNvPr id="145" name="円/楕円 144"/>
        <xdr:cNvSpPr/>
      </xdr:nvSpPr>
      <xdr:spPr>
        <a:xfrm>
          <a:off x="1968500" y="97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108221</xdr:rowOff>
    </xdr:from>
    <xdr:ext cx="599010" cy="259045"/>
    <xdr:sp macro="" textlink="">
      <xdr:nvSpPr>
        <xdr:cNvPr id="146" name="テキスト ボックス 145"/>
        <xdr:cNvSpPr txBox="1"/>
      </xdr:nvSpPr>
      <xdr:spPr>
        <a:xfrm>
          <a:off x="1719794" y="988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31303</xdr:rowOff>
    </xdr:from>
    <xdr:to>
      <xdr:col>1</xdr:col>
      <xdr:colOff>485775</xdr:colOff>
      <xdr:row>57</xdr:row>
      <xdr:rowOff>132903</xdr:rowOff>
    </xdr:to>
    <xdr:sp macro="" textlink="">
      <xdr:nvSpPr>
        <xdr:cNvPr id="147" name="円/楕円 146"/>
        <xdr:cNvSpPr/>
      </xdr:nvSpPr>
      <xdr:spPr>
        <a:xfrm>
          <a:off x="1079500" y="980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124030</xdr:rowOff>
    </xdr:from>
    <xdr:ext cx="599010" cy="259045"/>
    <xdr:sp macro="" textlink="">
      <xdr:nvSpPr>
        <xdr:cNvPr id="148" name="テキスト ボックス 147"/>
        <xdr:cNvSpPr txBox="1"/>
      </xdr:nvSpPr>
      <xdr:spPr>
        <a:xfrm>
          <a:off x="830794" y="989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123382</xdr:rowOff>
    </xdr:from>
    <xdr:to>
      <xdr:col>6</xdr:col>
      <xdr:colOff>511175</xdr:colOff>
      <xdr:row>77</xdr:row>
      <xdr:rowOff>30242</xdr:rowOff>
    </xdr:to>
    <xdr:cxnSp macro="">
      <xdr:nvCxnSpPr>
        <xdr:cNvPr id="176" name="直線コネクタ 175"/>
        <xdr:cNvCxnSpPr/>
      </xdr:nvCxnSpPr>
      <xdr:spPr>
        <a:xfrm flipV="1">
          <a:off x="3797300" y="12982132"/>
          <a:ext cx="838200" cy="24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30242</xdr:rowOff>
    </xdr:from>
    <xdr:to>
      <xdr:col>5</xdr:col>
      <xdr:colOff>358775</xdr:colOff>
      <xdr:row>77</xdr:row>
      <xdr:rowOff>71779</xdr:rowOff>
    </xdr:to>
    <xdr:cxnSp macro="">
      <xdr:nvCxnSpPr>
        <xdr:cNvPr id="179" name="直線コネクタ 178"/>
        <xdr:cNvCxnSpPr/>
      </xdr:nvCxnSpPr>
      <xdr:spPr>
        <a:xfrm flipV="1">
          <a:off x="2908300" y="13231892"/>
          <a:ext cx="889000" cy="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71779</xdr:rowOff>
    </xdr:from>
    <xdr:to>
      <xdr:col>4</xdr:col>
      <xdr:colOff>155575</xdr:colOff>
      <xdr:row>77</xdr:row>
      <xdr:rowOff>101076</xdr:rowOff>
    </xdr:to>
    <xdr:cxnSp macro="">
      <xdr:nvCxnSpPr>
        <xdr:cNvPr id="182" name="直線コネクタ 181"/>
        <xdr:cNvCxnSpPr/>
      </xdr:nvCxnSpPr>
      <xdr:spPr>
        <a:xfrm flipV="1">
          <a:off x="2019300" y="13273429"/>
          <a:ext cx="889000" cy="2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101076</xdr:rowOff>
    </xdr:from>
    <xdr:to>
      <xdr:col>2</xdr:col>
      <xdr:colOff>638175</xdr:colOff>
      <xdr:row>77</xdr:row>
      <xdr:rowOff>142247</xdr:rowOff>
    </xdr:to>
    <xdr:cxnSp macro="">
      <xdr:nvCxnSpPr>
        <xdr:cNvPr id="185" name="直線コネクタ 184"/>
        <xdr:cNvCxnSpPr/>
      </xdr:nvCxnSpPr>
      <xdr:spPr>
        <a:xfrm flipV="1">
          <a:off x="1130300" y="13302726"/>
          <a:ext cx="8890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72582</xdr:rowOff>
    </xdr:from>
    <xdr:to>
      <xdr:col>6</xdr:col>
      <xdr:colOff>561975</xdr:colOff>
      <xdr:row>76</xdr:row>
      <xdr:rowOff>2732</xdr:rowOff>
    </xdr:to>
    <xdr:sp macro="" textlink="">
      <xdr:nvSpPr>
        <xdr:cNvPr id="195" name="円/楕円 194"/>
        <xdr:cNvSpPr/>
      </xdr:nvSpPr>
      <xdr:spPr>
        <a:xfrm>
          <a:off x="4584700" y="129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95459</xdr:rowOff>
    </xdr:from>
    <xdr:ext cx="599010" cy="259045"/>
    <xdr:sp macro="" textlink="">
      <xdr:nvSpPr>
        <xdr:cNvPr id="196" name="民生費該当値テキスト"/>
        <xdr:cNvSpPr txBox="1"/>
      </xdr:nvSpPr>
      <xdr:spPr>
        <a:xfrm>
          <a:off x="4686300" y="127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216,069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150892</xdr:rowOff>
    </xdr:from>
    <xdr:to>
      <xdr:col>5</xdr:col>
      <xdr:colOff>409575</xdr:colOff>
      <xdr:row>77</xdr:row>
      <xdr:rowOff>81042</xdr:rowOff>
    </xdr:to>
    <xdr:sp macro="" textlink="">
      <xdr:nvSpPr>
        <xdr:cNvPr id="197" name="円/楕円 196"/>
        <xdr:cNvSpPr/>
      </xdr:nvSpPr>
      <xdr:spPr>
        <a:xfrm>
          <a:off x="3746500" y="1318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72169</xdr:rowOff>
    </xdr:from>
    <xdr:ext cx="599010" cy="259045"/>
    <xdr:sp macro="" textlink="">
      <xdr:nvSpPr>
        <xdr:cNvPr id="198" name="テキスト ボックス 197"/>
        <xdr:cNvSpPr txBox="1"/>
      </xdr:nvSpPr>
      <xdr:spPr>
        <a:xfrm>
          <a:off x="3497794" y="1327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20979</xdr:rowOff>
    </xdr:from>
    <xdr:to>
      <xdr:col>4</xdr:col>
      <xdr:colOff>206375</xdr:colOff>
      <xdr:row>77</xdr:row>
      <xdr:rowOff>122579</xdr:rowOff>
    </xdr:to>
    <xdr:sp macro="" textlink="">
      <xdr:nvSpPr>
        <xdr:cNvPr id="199" name="円/楕円 198"/>
        <xdr:cNvSpPr/>
      </xdr:nvSpPr>
      <xdr:spPr>
        <a:xfrm>
          <a:off x="2857500" y="1322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113706</xdr:rowOff>
    </xdr:from>
    <xdr:ext cx="599010" cy="259045"/>
    <xdr:sp macro="" textlink="">
      <xdr:nvSpPr>
        <xdr:cNvPr id="200" name="テキスト ボックス 199"/>
        <xdr:cNvSpPr txBox="1"/>
      </xdr:nvSpPr>
      <xdr:spPr>
        <a:xfrm>
          <a:off x="2608794" y="1331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152,356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50276</xdr:rowOff>
    </xdr:from>
    <xdr:to>
      <xdr:col>3</xdr:col>
      <xdr:colOff>3175</xdr:colOff>
      <xdr:row>77</xdr:row>
      <xdr:rowOff>151876</xdr:rowOff>
    </xdr:to>
    <xdr:sp macro="" textlink="">
      <xdr:nvSpPr>
        <xdr:cNvPr id="201" name="円/楕円 200"/>
        <xdr:cNvSpPr/>
      </xdr:nvSpPr>
      <xdr:spPr>
        <a:xfrm>
          <a:off x="1968500" y="132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143003</xdr:rowOff>
    </xdr:from>
    <xdr:ext cx="599010" cy="259045"/>
    <xdr:sp macro="" textlink="">
      <xdr:nvSpPr>
        <xdr:cNvPr id="202" name="テキスト ボックス 201"/>
        <xdr:cNvSpPr txBox="1"/>
      </xdr:nvSpPr>
      <xdr:spPr>
        <a:xfrm>
          <a:off x="1719794" y="1334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91447</xdr:rowOff>
    </xdr:from>
    <xdr:to>
      <xdr:col>1</xdr:col>
      <xdr:colOff>485775</xdr:colOff>
      <xdr:row>78</xdr:row>
      <xdr:rowOff>21597</xdr:rowOff>
    </xdr:to>
    <xdr:sp macro="" textlink="">
      <xdr:nvSpPr>
        <xdr:cNvPr id="203" name="円/楕円 202"/>
        <xdr:cNvSpPr/>
      </xdr:nvSpPr>
      <xdr:spPr>
        <a:xfrm>
          <a:off x="1079500" y="132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12724</xdr:rowOff>
    </xdr:from>
    <xdr:ext cx="599010" cy="259045"/>
    <xdr:sp macro="" textlink="">
      <xdr:nvSpPr>
        <xdr:cNvPr id="204" name="テキスト ボックス 203"/>
        <xdr:cNvSpPr txBox="1"/>
      </xdr:nvSpPr>
      <xdr:spPr>
        <a:xfrm>
          <a:off x="830794" y="1338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136317</xdr:rowOff>
    </xdr:from>
    <xdr:to>
      <xdr:col>6</xdr:col>
      <xdr:colOff>511175</xdr:colOff>
      <xdr:row>97</xdr:row>
      <xdr:rowOff>136971</xdr:rowOff>
    </xdr:to>
    <xdr:cxnSp macro="">
      <xdr:nvCxnSpPr>
        <xdr:cNvPr id="233" name="直線コネクタ 232"/>
        <xdr:cNvCxnSpPr/>
      </xdr:nvCxnSpPr>
      <xdr:spPr>
        <a:xfrm flipV="1">
          <a:off x="3797300" y="16766967"/>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133162</xdr:rowOff>
    </xdr:from>
    <xdr:to>
      <xdr:col>5</xdr:col>
      <xdr:colOff>358775</xdr:colOff>
      <xdr:row>97</xdr:row>
      <xdr:rowOff>136971</xdr:rowOff>
    </xdr:to>
    <xdr:cxnSp macro="">
      <xdr:nvCxnSpPr>
        <xdr:cNvPr id="236" name="直線コネクタ 235"/>
        <xdr:cNvCxnSpPr/>
      </xdr:nvCxnSpPr>
      <xdr:spPr>
        <a:xfrm>
          <a:off x="2908300" y="16763812"/>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133162</xdr:rowOff>
    </xdr:from>
    <xdr:to>
      <xdr:col>4</xdr:col>
      <xdr:colOff>155575</xdr:colOff>
      <xdr:row>97</xdr:row>
      <xdr:rowOff>143686</xdr:rowOff>
    </xdr:to>
    <xdr:cxnSp macro="">
      <xdr:nvCxnSpPr>
        <xdr:cNvPr id="239" name="直線コネクタ 238"/>
        <xdr:cNvCxnSpPr/>
      </xdr:nvCxnSpPr>
      <xdr:spPr>
        <a:xfrm flipV="1">
          <a:off x="2019300" y="16763812"/>
          <a:ext cx="889000" cy="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143686</xdr:rowOff>
    </xdr:from>
    <xdr:to>
      <xdr:col>2</xdr:col>
      <xdr:colOff>638175</xdr:colOff>
      <xdr:row>97</xdr:row>
      <xdr:rowOff>160617</xdr:rowOff>
    </xdr:to>
    <xdr:cxnSp macro="">
      <xdr:nvCxnSpPr>
        <xdr:cNvPr id="242" name="直線コネクタ 241"/>
        <xdr:cNvCxnSpPr/>
      </xdr:nvCxnSpPr>
      <xdr:spPr>
        <a:xfrm flipV="1">
          <a:off x="1130300" y="16774336"/>
          <a:ext cx="889000" cy="1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85517</xdr:rowOff>
    </xdr:from>
    <xdr:to>
      <xdr:col>6</xdr:col>
      <xdr:colOff>561975</xdr:colOff>
      <xdr:row>98</xdr:row>
      <xdr:rowOff>15667</xdr:rowOff>
    </xdr:to>
    <xdr:sp macro="" textlink="">
      <xdr:nvSpPr>
        <xdr:cNvPr id="252" name="円/楕円 251"/>
        <xdr:cNvSpPr/>
      </xdr:nvSpPr>
      <xdr:spPr>
        <a:xfrm>
          <a:off x="4584700" y="167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444</xdr:rowOff>
    </xdr:from>
    <xdr:ext cx="534377" cy="259045"/>
    <xdr:sp macro="" textlink="">
      <xdr:nvSpPr>
        <xdr:cNvPr id="253" name="衛生費該当値テキスト"/>
        <xdr:cNvSpPr txBox="1"/>
      </xdr:nvSpPr>
      <xdr:spPr>
        <a:xfrm>
          <a:off x="4686300" y="166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86171</xdr:rowOff>
    </xdr:from>
    <xdr:to>
      <xdr:col>5</xdr:col>
      <xdr:colOff>409575</xdr:colOff>
      <xdr:row>98</xdr:row>
      <xdr:rowOff>16321</xdr:rowOff>
    </xdr:to>
    <xdr:sp macro="" textlink="">
      <xdr:nvSpPr>
        <xdr:cNvPr id="254" name="円/楕円 253"/>
        <xdr:cNvSpPr/>
      </xdr:nvSpPr>
      <xdr:spPr>
        <a:xfrm>
          <a:off x="3746500" y="167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7448</xdr:rowOff>
    </xdr:from>
    <xdr:ext cx="534377" cy="259045"/>
    <xdr:sp macro="" textlink="">
      <xdr:nvSpPr>
        <xdr:cNvPr id="255" name="テキスト ボックス 254"/>
        <xdr:cNvSpPr txBox="1"/>
      </xdr:nvSpPr>
      <xdr:spPr>
        <a:xfrm>
          <a:off x="3530111" y="1680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82362</xdr:rowOff>
    </xdr:from>
    <xdr:to>
      <xdr:col>4</xdr:col>
      <xdr:colOff>206375</xdr:colOff>
      <xdr:row>98</xdr:row>
      <xdr:rowOff>12512</xdr:rowOff>
    </xdr:to>
    <xdr:sp macro="" textlink="">
      <xdr:nvSpPr>
        <xdr:cNvPr id="256" name="円/楕円 255"/>
        <xdr:cNvSpPr/>
      </xdr:nvSpPr>
      <xdr:spPr>
        <a:xfrm>
          <a:off x="2857500" y="167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3639</xdr:rowOff>
    </xdr:from>
    <xdr:ext cx="534377" cy="259045"/>
    <xdr:sp macro="" textlink="">
      <xdr:nvSpPr>
        <xdr:cNvPr id="257" name="テキスト ボックス 256"/>
        <xdr:cNvSpPr txBox="1"/>
      </xdr:nvSpPr>
      <xdr:spPr>
        <a:xfrm>
          <a:off x="2641111" y="168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92886</xdr:rowOff>
    </xdr:from>
    <xdr:to>
      <xdr:col>3</xdr:col>
      <xdr:colOff>3175</xdr:colOff>
      <xdr:row>98</xdr:row>
      <xdr:rowOff>23036</xdr:rowOff>
    </xdr:to>
    <xdr:sp macro="" textlink="">
      <xdr:nvSpPr>
        <xdr:cNvPr id="258" name="円/楕円 257"/>
        <xdr:cNvSpPr/>
      </xdr:nvSpPr>
      <xdr:spPr>
        <a:xfrm>
          <a:off x="1968500" y="1672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14163</xdr:rowOff>
    </xdr:from>
    <xdr:ext cx="534377" cy="259045"/>
    <xdr:sp macro="" textlink="">
      <xdr:nvSpPr>
        <xdr:cNvPr id="259" name="テキスト ボックス 258"/>
        <xdr:cNvSpPr txBox="1"/>
      </xdr:nvSpPr>
      <xdr:spPr>
        <a:xfrm>
          <a:off x="1752111" y="168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109817</xdr:rowOff>
    </xdr:from>
    <xdr:to>
      <xdr:col>1</xdr:col>
      <xdr:colOff>485775</xdr:colOff>
      <xdr:row>98</xdr:row>
      <xdr:rowOff>39967</xdr:rowOff>
    </xdr:to>
    <xdr:sp macro="" textlink="">
      <xdr:nvSpPr>
        <xdr:cNvPr id="260" name="円/楕円 259"/>
        <xdr:cNvSpPr/>
      </xdr:nvSpPr>
      <xdr:spPr>
        <a:xfrm>
          <a:off x="1079500" y="1674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31094</xdr:rowOff>
    </xdr:from>
    <xdr:ext cx="534377" cy="259045"/>
    <xdr:sp macro="" textlink="">
      <xdr:nvSpPr>
        <xdr:cNvPr id="261" name="テキスト ボックス 260"/>
        <xdr:cNvSpPr txBox="1"/>
      </xdr:nvSpPr>
      <xdr:spPr>
        <a:xfrm>
          <a:off x="863111" y="1683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7" name="円/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8" name="テキスト ボックス 317"/>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135189</xdr:rowOff>
    </xdr:from>
    <xdr:to>
      <xdr:col>15</xdr:col>
      <xdr:colOff>180975</xdr:colOff>
      <xdr:row>57</xdr:row>
      <xdr:rowOff>40012</xdr:rowOff>
    </xdr:to>
    <xdr:cxnSp macro="">
      <xdr:nvCxnSpPr>
        <xdr:cNvPr id="345" name="直線コネクタ 344"/>
        <xdr:cNvCxnSpPr/>
      </xdr:nvCxnSpPr>
      <xdr:spPr>
        <a:xfrm flipV="1">
          <a:off x="9639300" y="9736389"/>
          <a:ext cx="838200" cy="7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40012</xdr:rowOff>
    </xdr:from>
    <xdr:to>
      <xdr:col>14</xdr:col>
      <xdr:colOff>28575</xdr:colOff>
      <xdr:row>57</xdr:row>
      <xdr:rowOff>142475</xdr:rowOff>
    </xdr:to>
    <xdr:cxnSp macro="">
      <xdr:nvCxnSpPr>
        <xdr:cNvPr id="348" name="直線コネクタ 347"/>
        <xdr:cNvCxnSpPr/>
      </xdr:nvCxnSpPr>
      <xdr:spPr>
        <a:xfrm flipV="1">
          <a:off x="8750300" y="9812662"/>
          <a:ext cx="889000" cy="10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122151</xdr:rowOff>
    </xdr:from>
    <xdr:to>
      <xdr:col>12</xdr:col>
      <xdr:colOff>511175</xdr:colOff>
      <xdr:row>57</xdr:row>
      <xdr:rowOff>142475</xdr:rowOff>
    </xdr:to>
    <xdr:cxnSp macro="">
      <xdr:nvCxnSpPr>
        <xdr:cNvPr id="351" name="直線コネクタ 350"/>
        <xdr:cNvCxnSpPr/>
      </xdr:nvCxnSpPr>
      <xdr:spPr>
        <a:xfrm>
          <a:off x="7861300" y="9894801"/>
          <a:ext cx="889000" cy="2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122151</xdr:rowOff>
    </xdr:from>
    <xdr:to>
      <xdr:col>11</xdr:col>
      <xdr:colOff>307975</xdr:colOff>
      <xdr:row>57</xdr:row>
      <xdr:rowOff>144980</xdr:rowOff>
    </xdr:to>
    <xdr:cxnSp macro="">
      <xdr:nvCxnSpPr>
        <xdr:cNvPr id="354" name="直線コネクタ 353"/>
        <xdr:cNvCxnSpPr/>
      </xdr:nvCxnSpPr>
      <xdr:spPr>
        <a:xfrm flipV="1">
          <a:off x="6972300" y="9894801"/>
          <a:ext cx="889000" cy="2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84389</xdr:rowOff>
    </xdr:from>
    <xdr:to>
      <xdr:col>15</xdr:col>
      <xdr:colOff>231775</xdr:colOff>
      <xdr:row>57</xdr:row>
      <xdr:rowOff>14539</xdr:rowOff>
    </xdr:to>
    <xdr:sp macro="" textlink="">
      <xdr:nvSpPr>
        <xdr:cNvPr id="364" name="円/楕円 363"/>
        <xdr:cNvSpPr/>
      </xdr:nvSpPr>
      <xdr:spPr>
        <a:xfrm>
          <a:off x="10426700" y="968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107266</xdr:rowOff>
    </xdr:from>
    <xdr:ext cx="599010" cy="259045"/>
    <xdr:sp macro="" textlink="">
      <xdr:nvSpPr>
        <xdr:cNvPr id="365" name="農林水産業費該当値テキスト"/>
        <xdr:cNvSpPr txBox="1"/>
      </xdr:nvSpPr>
      <xdr:spPr>
        <a:xfrm>
          <a:off x="10528300" y="953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151,973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160662</xdr:rowOff>
    </xdr:from>
    <xdr:to>
      <xdr:col>14</xdr:col>
      <xdr:colOff>79375</xdr:colOff>
      <xdr:row>57</xdr:row>
      <xdr:rowOff>90812</xdr:rowOff>
    </xdr:to>
    <xdr:sp macro="" textlink="">
      <xdr:nvSpPr>
        <xdr:cNvPr id="366" name="円/楕円 365"/>
        <xdr:cNvSpPr/>
      </xdr:nvSpPr>
      <xdr:spPr>
        <a:xfrm>
          <a:off x="9588500" y="97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107339</xdr:rowOff>
    </xdr:from>
    <xdr:ext cx="599010" cy="259045"/>
    <xdr:sp macro="" textlink="">
      <xdr:nvSpPr>
        <xdr:cNvPr id="367" name="テキスト ボックス 366"/>
        <xdr:cNvSpPr txBox="1"/>
      </xdr:nvSpPr>
      <xdr:spPr>
        <a:xfrm>
          <a:off x="9339794" y="953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118,608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91675</xdr:rowOff>
    </xdr:from>
    <xdr:to>
      <xdr:col>12</xdr:col>
      <xdr:colOff>561975</xdr:colOff>
      <xdr:row>58</xdr:row>
      <xdr:rowOff>21825</xdr:rowOff>
    </xdr:to>
    <xdr:sp macro="" textlink="">
      <xdr:nvSpPr>
        <xdr:cNvPr id="368" name="円/楕円 367"/>
        <xdr:cNvSpPr/>
      </xdr:nvSpPr>
      <xdr:spPr>
        <a:xfrm>
          <a:off x="8699500" y="98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12952</xdr:rowOff>
    </xdr:from>
    <xdr:ext cx="534377" cy="259045"/>
    <xdr:sp macro="" textlink="">
      <xdr:nvSpPr>
        <xdr:cNvPr id="369" name="テキスト ボックス 368"/>
        <xdr:cNvSpPr txBox="1"/>
      </xdr:nvSpPr>
      <xdr:spPr>
        <a:xfrm>
          <a:off x="8483111" y="995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73,786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71351</xdr:rowOff>
    </xdr:from>
    <xdr:to>
      <xdr:col>11</xdr:col>
      <xdr:colOff>358775</xdr:colOff>
      <xdr:row>58</xdr:row>
      <xdr:rowOff>1501</xdr:rowOff>
    </xdr:to>
    <xdr:sp macro="" textlink="">
      <xdr:nvSpPr>
        <xdr:cNvPr id="370" name="円/楕円 369"/>
        <xdr:cNvSpPr/>
      </xdr:nvSpPr>
      <xdr:spPr>
        <a:xfrm>
          <a:off x="7810500" y="984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164078</xdr:rowOff>
    </xdr:from>
    <xdr:ext cx="534377" cy="259045"/>
    <xdr:sp macro="" textlink="">
      <xdr:nvSpPr>
        <xdr:cNvPr id="371" name="テキスト ボックス 370"/>
        <xdr:cNvSpPr txBox="1"/>
      </xdr:nvSpPr>
      <xdr:spPr>
        <a:xfrm>
          <a:off x="7594111" y="993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82,677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94180</xdr:rowOff>
    </xdr:from>
    <xdr:to>
      <xdr:col>10</xdr:col>
      <xdr:colOff>155575</xdr:colOff>
      <xdr:row>58</xdr:row>
      <xdr:rowOff>24330</xdr:rowOff>
    </xdr:to>
    <xdr:sp macro="" textlink="">
      <xdr:nvSpPr>
        <xdr:cNvPr id="372" name="円/楕円 371"/>
        <xdr:cNvSpPr/>
      </xdr:nvSpPr>
      <xdr:spPr>
        <a:xfrm>
          <a:off x="6921500" y="986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15457</xdr:rowOff>
    </xdr:from>
    <xdr:ext cx="534377" cy="259045"/>
    <xdr:sp macro="" textlink="">
      <xdr:nvSpPr>
        <xdr:cNvPr id="373" name="テキスト ボックス 372"/>
        <xdr:cNvSpPr txBox="1"/>
      </xdr:nvSpPr>
      <xdr:spPr>
        <a:xfrm>
          <a:off x="6705111" y="995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46952</xdr:rowOff>
    </xdr:from>
    <xdr:to>
      <xdr:col>15</xdr:col>
      <xdr:colOff>180975</xdr:colOff>
      <xdr:row>78</xdr:row>
      <xdr:rowOff>53546</xdr:rowOff>
    </xdr:to>
    <xdr:cxnSp macro="">
      <xdr:nvCxnSpPr>
        <xdr:cNvPr id="400" name="直線コネクタ 399"/>
        <xdr:cNvCxnSpPr/>
      </xdr:nvCxnSpPr>
      <xdr:spPr>
        <a:xfrm flipV="1">
          <a:off x="9639300" y="13420052"/>
          <a:ext cx="838200" cy="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53546</xdr:rowOff>
    </xdr:from>
    <xdr:to>
      <xdr:col>14</xdr:col>
      <xdr:colOff>28575</xdr:colOff>
      <xdr:row>78</xdr:row>
      <xdr:rowOff>76789</xdr:rowOff>
    </xdr:to>
    <xdr:cxnSp macro="">
      <xdr:nvCxnSpPr>
        <xdr:cNvPr id="403" name="直線コネクタ 402"/>
        <xdr:cNvCxnSpPr/>
      </xdr:nvCxnSpPr>
      <xdr:spPr>
        <a:xfrm flipV="1">
          <a:off x="8750300" y="13426646"/>
          <a:ext cx="889000" cy="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76789</xdr:rowOff>
    </xdr:from>
    <xdr:to>
      <xdr:col>12</xdr:col>
      <xdr:colOff>511175</xdr:colOff>
      <xdr:row>78</xdr:row>
      <xdr:rowOff>83556</xdr:rowOff>
    </xdr:to>
    <xdr:cxnSp macro="">
      <xdr:nvCxnSpPr>
        <xdr:cNvPr id="406" name="直線コネクタ 405"/>
        <xdr:cNvCxnSpPr/>
      </xdr:nvCxnSpPr>
      <xdr:spPr>
        <a:xfrm flipV="1">
          <a:off x="7861300" y="13449889"/>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76515</xdr:rowOff>
    </xdr:from>
    <xdr:to>
      <xdr:col>11</xdr:col>
      <xdr:colOff>307975</xdr:colOff>
      <xdr:row>78</xdr:row>
      <xdr:rowOff>83556</xdr:rowOff>
    </xdr:to>
    <xdr:cxnSp macro="">
      <xdr:nvCxnSpPr>
        <xdr:cNvPr id="409" name="直線コネクタ 408"/>
        <xdr:cNvCxnSpPr/>
      </xdr:nvCxnSpPr>
      <xdr:spPr>
        <a:xfrm>
          <a:off x="6972300" y="13449615"/>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167602</xdr:rowOff>
    </xdr:from>
    <xdr:to>
      <xdr:col>15</xdr:col>
      <xdr:colOff>231775</xdr:colOff>
      <xdr:row>78</xdr:row>
      <xdr:rowOff>97752</xdr:rowOff>
    </xdr:to>
    <xdr:sp macro="" textlink="">
      <xdr:nvSpPr>
        <xdr:cNvPr id="419" name="円/楕円 418"/>
        <xdr:cNvSpPr/>
      </xdr:nvSpPr>
      <xdr:spPr>
        <a:xfrm>
          <a:off x="10426700" y="133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82529</xdr:rowOff>
    </xdr:from>
    <xdr:ext cx="534377" cy="259045"/>
    <xdr:sp macro="" textlink="">
      <xdr:nvSpPr>
        <xdr:cNvPr id="420" name="商工費該当値テキスト"/>
        <xdr:cNvSpPr txBox="1"/>
      </xdr:nvSpPr>
      <xdr:spPr>
        <a:xfrm>
          <a:off x="10528300" y="1328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2746</xdr:rowOff>
    </xdr:from>
    <xdr:to>
      <xdr:col>14</xdr:col>
      <xdr:colOff>79375</xdr:colOff>
      <xdr:row>78</xdr:row>
      <xdr:rowOff>104346</xdr:rowOff>
    </xdr:to>
    <xdr:sp macro="" textlink="">
      <xdr:nvSpPr>
        <xdr:cNvPr id="421" name="円/楕円 420"/>
        <xdr:cNvSpPr/>
      </xdr:nvSpPr>
      <xdr:spPr>
        <a:xfrm>
          <a:off x="9588500" y="133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95473</xdr:rowOff>
    </xdr:from>
    <xdr:ext cx="469744" cy="259045"/>
    <xdr:sp macro="" textlink="">
      <xdr:nvSpPr>
        <xdr:cNvPr id="422" name="テキスト ボックス 421"/>
        <xdr:cNvSpPr txBox="1"/>
      </xdr:nvSpPr>
      <xdr:spPr>
        <a:xfrm>
          <a:off x="9404427" y="1346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25989</xdr:rowOff>
    </xdr:from>
    <xdr:to>
      <xdr:col>12</xdr:col>
      <xdr:colOff>561975</xdr:colOff>
      <xdr:row>78</xdr:row>
      <xdr:rowOff>127589</xdr:rowOff>
    </xdr:to>
    <xdr:sp macro="" textlink="">
      <xdr:nvSpPr>
        <xdr:cNvPr id="423" name="円/楕円 422"/>
        <xdr:cNvSpPr/>
      </xdr:nvSpPr>
      <xdr:spPr>
        <a:xfrm>
          <a:off x="8699500" y="133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118716</xdr:rowOff>
    </xdr:from>
    <xdr:ext cx="469744" cy="259045"/>
    <xdr:sp macro="" textlink="">
      <xdr:nvSpPr>
        <xdr:cNvPr id="424" name="テキスト ボックス 423"/>
        <xdr:cNvSpPr txBox="1"/>
      </xdr:nvSpPr>
      <xdr:spPr>
        <a:xfrm>
          <a:off x="8515427" y="1349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32756</xdr:rowOff>
    </xdr:from>
    <xdr:to>
      <xdr:col>11</xdr:col>
      <xdr:colOff>358775</xdr:colOff>
      <xdr:row>78</xdr:row>
      <xdr:rowOff>134356</xdr:rowOff>
    </xdr:to>
    <xdr:sp macro="" textlink="">
      <xdr:nvSpPr>
        <xdr:cNvPr id="425" name="円/楕円 424"/>
        <xdr:cNvSpPr/>
      </xdr:nvSpPr>
      <xdr:spPr>
        <a:xfrm>
          <a:off x="7810500" y="134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125483</xdr:rowOff>
    </xdr:from>
    <xdr:ext cx="469744" cy="259045"/>
    <xdr:sp macro="" textlink="">
      <xdr:nvSpPr>
        <xdr:cNvPr id="426" name="テキスト ボックス 425"/>
        <xdr:cNvSpPr txBox="1"/>
      </xdr:nvSpPr>
      <xdr:spPr>
        <a:xfrm>
          <a:off x="7626427" y="134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25715</xdr:rowOff>
    </xdr:from>
    <xdr:to>
      <xdr:col>10</xdr:col>
      <xdr:colOff>155575</xdr:colOff>
      <xdr:row>78</xdr:row>
      <xdr:rowOff>127315</xdr:rowOff>
    </xdr:to>
    <xdr:sp macro="" textlink="">
      <xdr:nvSpPr>
        <xdr:cNvPr id="427" name="円/楕円 426"/>
        <xdr:cNvSpPr/>
      </xdr:nvSpPr>
      <xdr:spPr>
        <a:xfrm>
          <a:off x="6921500" y="1339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118442</xdr:rowOff>
    </xdr:from>
    <xdr:ext cx="469744" cy="259045"/>
    <xdr:sp macro="" textlink="">
      <xdr:nvSpPr>
        <xdr:cNvPr id="428" name="テキスト ボックス 427"/>
        <xdr:cNvSpPr txBox="1"/>
      </xdr:nvSpPr>
      <xdr:spPr>
        <a:xfrm>
          <a:off x="6737427" y="1349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106204</xdr:rowOff>
    </xdr:from>
    <xdr:to>
      <xdr:col>15</xdr:col>
      <xdr:colOff>180975</xdr:colOff>
      <xdr:row>94</xdr:row>
      <xdr:rowOff>167167</xdr:rowOff>
    </xdr:to>
    <xdr:cxnSp macro="">
      <xdr:nvCxnSpPr>
        <xdr:cNvPr id="453" name="直線コネクタ 452"/>
        <xdr:cNvCxnSpPr/>
      </xdr:nvCxnSpPr>
      <xdr:spPr>
        <a:xfrm flipV="1">
          <a:off x="9639300" y="16051054"/>
          <a:ext cx="838200" cy="23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139351</xdr:rowOff>
    </xdr:from>
    <xdr:to>
      <xdr:col>14</xdr:col>
      <xdr:colOff>28575</xdr:colOff>
      <xdr:row>94</xdr:row>
      <xdr:rowOff>167167</xdr:rowOff>
    </xdr:to>
    <xdr:cxnSp macro="">
      <xdr:nvCxnSpPr>
        <xdr:cNvPr id="456" name="直線コネクタ 455"/>
        <xdr:cNvCxnSpPr/>
      </xdr:nvCxnSpPr>
      <xdr:spPr>
        <a:xfrm>
          <a:off x="8750300" y="16255651"/>
          <a:ext cx="889000" cy="2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124893</xdr:rowOff>
    </xdr:from>
    <xdr:to>
      <xdr:col>12</xdr:col>
      <xdr:colOff>511175</xdr:colOff>
      <xdr:row>94</xdr:row>
      <xdr:rowOff>139351</xdr:rowOff>
    </xdr:to>
    <xdr:cxnSp macro="">
      <xdr:nvCxnSpPr>
        <xdr:cNvPr id="459" name="直線コネクタ 458"/>
        <xdr:cNvCxnSpPr/>
      </xdr:nvCxnSpPr>
      <xdr:spPr>
        <a:xfrm>
          <a:off x="7861300" y="16241193"/>
          <a:ext cx="889000" cy="1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123189</xdr:rowOff>
    </xdr:from>
    <xdr:to>
      <xdr:col>11</xdr:col>
      <xdr:colOff>307975</xdr:colOff>
      <xdr:row>94</xdr:row>
      <xdr:rowOff>124893</xdr:rowOff>
    </xdr:to>
    <xdr:cxnSp macro="">
      <xdr:nvCxnSpPr>
        <xdr:cNvPr id="462" name="直線コネクタ 461"/>
        <xdr:cNvCxnSpPr/>
      </xdr:nvCxnSpPr>
      <xdr:spPr>
        <a:xfrm>
          <a:off x="6972300" y="16239489"/>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55404</xdr:rowOff>
    </xdr:from>
    <xdr:to>
      <xdr:col>15</xdr:col>
      <xdr:colOff>231775</xdr:colOff>
      <xdr:row>93</xdr:row>
      <xdr:rowOff>157004</xdr:rowOff>
    </xdr:to>
    <xdr:sp macro="" textlink="">
      <xdr:nvSpPr>
        <xdr:cNvPr id="472" name="円/楕円 471"/>
        <xdr:cNvSpPr/>
      </xdr:nvSpPr>
      <xdr:spPr>
        <a:xfrm>
          <a:off x="10426700" y="160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78281</xdr:rowOff>
    </xdr:from>
    <xdr:ext cx="599010" cy="259045"/>
    <xdr:sp macro="" textlink="">
      <xdr:nvSpPr>
        <xdr:cNvPr id="473" name="土木費該当値テキスト"/>
        <xdr:cNvSpPr txBox="1"/>
      </xdr:nvSpPr>
      <xdr:spPr>
        <a:xfrm>
          <a:off x="10528300" y="1585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135,861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116367</xdr:rowOff>
    </xdr:from>
    <xdr:to>
      <xdr:col>14</xdr:col>
      <xdr:colOff>79375</xdr:colOff>
      <xdr:row>95</xdr:row>
      <xdr:rowOff>46517</xdr:rowOff>
    </xdr:to>
    <xdr:sp macro="" textlink="">
      <xdr:nvSpPr>
        <xdr:cNvPr id="474" name="円/楕円 473"/>
        <xdr:cNvSpPr/>
      </xdr:nvSpPr>
      <xdr:spPr>
        <a:xfrm>
          <a:off x="9588500" y="1623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63044</xdr:rowOff>
    </xdr:from>
    <xdr:ext cx="534377" cy="259045"/>
    <xdr:sp macro="" textlink="">
      <xdr:nvSpPr>
        <xdr:cNvPr id="475" name="テキスト ボックス 474"/>
        <xdr:cNvSpPr txBox="1"/>
      </xdr:nvSpPr>
      <xdr:spPr>
        <a:xfrm>
          <a:off x="9372111" y="160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95,194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88551</xdr:rowOff>
    </xdr:from>
    <xdr:to>
      <xdr:col>12</xdr:col>
      <xdr:colOff>561975</xdr:colOff>
      <xdr:row>95</xdr:row>
      <xdr:rowOff>18701</xdr:rowOff>
    </xdr:to>
    <xdr:sp macro="" textlink="">
      <xdr:nvSpPr>
        <xdr:cNvPr id="476" name="円/楕円 475"/>
        <xdr:cNvSpPr/>
      </xdr:nvSpPr>
      <xdr:spPr>
        <a:xfrm>
          <a:off x="8699500" y="1620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35228</xdr:rowOff>
    </xdr:from>
    <xdr:ext cx="599010" cy="259045"/>
    <xdr:sp macro="" textlink="">
      <xdr:nvSpPr>
        <xdr:cNvPr id="477" name="テキスト ボックス 476"/>
        <xdr:cNvSpPr txBox="1"/>
      </xdr:nvSpPr>
      <xdr:spPr>
        <a:xfrm>
          <a:off x="8450794" y="1598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100,061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74093</xdr:rowOff>
    </xdr:from>
    <xdr:to>
      <xdr:col>11</xdr:col>
      <xdr:colOff>358775</xdr:colOff>
      <xdr:row>95</xdr:row>
      <xdr:rowOff>4243</xdr:rowOff>
    </xdr:to>
    <xdr:sp macro="" textlink="">
      <xdr:nvSpPr>
        <xdr:cNvPr id="478" name="円/楕円 477"/>
        <xdr:cNvSpPr/>
      </xdr:nvSpPr>
      <xdr:spPr>
        <a:xfrm>
          <a:off x="7810500" y="1619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20770</xdr:rowOff>
    </xdr:from>
    <xdr:ext cx="599010" cy="259045"/>
    <xdr:sp macro="" textlink="">
      <xdr:nvSpPr>
        <xdr:cNvPr id="479" name="テキスト ボックス 478"/>
        <xdr:cNvSpPr txBox="1"/>
      </xdr:nvSpPr>
      <xdr:spPr>
        <a:xfrm>
          <a:off x="7561794" y="1596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102,591</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72389</xdr:rowOff>
    </xdr:from>
    <xdr:to>
      <xdr:col>10</xdr:col>
      <xdr:colOff>155575</xdr:colOff>
      <xdr:row>95</xdr:row>
      <xdr:rowOff>2539</xdr:rowOff>
    </xdr:to>
    <xdr:sp macro="" textlink="">
      <xdr:nvSpPr>
        <xdr:cNvPr id="480" name="円/楕円 479"/>
        <xdr:cNvSpPr/>
      </xdr:nvSpPr>
      <xdr:spPr>
        <a:xfrm>
          <a:off x="6921500" y="1618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19066</xdr:rowOff>
    </xdr:from>
    <xdr:ext cx="599010" cy="259045"/>
    <xdr:sp macro="" textlink="">
      <xdr:nvSpPr>
        <xdr:cNvPr id="481" name="テキスト ボックス 480"/>
        <xdr:cNvSpPr txBox="1"/>
      </xdr:nvSpPr>
      <xdr:spPr>
        <a:xfrm>
          <a:off x="6672794" y="1596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50974</xdr:rowOff>
    </xdr:from>
    <xdr:to>
      <xdr:col>23</xdr:col>
      <xdr:colOff>517525</xdr:colOff>
      <xdr:row>38</xdr:row>
      <xdr:rowOff>67567</xdr:rowOff>
    </xdr:to>
    <xdr:cxnSp macro="">
      <xdr:nvCxnSpPr>
        <xdr:cNvPr id="514" name="直線コネクタ 513"/>
        <xdr:cNvCxnSpPr/>
      </xdr:nvCxnSpPr>
      <xdr:spPr>
        <a:xfrm flipV="1">
          <a:off x="15481300" y="6566074"/>
          <a:ext cx="8382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28172</xdr:rowOff>
    </xdr:from>
    <xdr:to>
      <xdr:col>22</xdr:col>
      <xdr:colOff>365125</xdr:colOff>
      <xdr:row>38</xdr:row>
      <xdr:rowOff>67567</xdr:rowOff>
    </xdr:to>
    <xdr:cxnSp macro="">
      <xdr:nvCxnSpPr>
        <xdr:cNvPr id="517" name="直線コネクタ 516"/>
        <xdr:cNvCxnSpPr/>
      </xdr:nvCxnSpPr>
      <xdr:spPr>
        <a:xfrm>
          <a:off x="14592300" y="6543272"/>
          <a:ext cx="8890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28172</xdr:rowOff>
    </xdr:from>
    <xdr:to>
      <xdr:col>21</xdr:col>
      <xdr:colOff>161925</xdr:colOff>
      <xdr:row>38</xdr:row>
      <xdr:rowOff>38278</xdr:rowOff>
    </xdr:to>
    <xdr:cxnSp macro="">
      <xdr:nvCxnSpPr>
        <xdr:cNvPr id="520" name="直線コネクタ 519"/>
        <xdr:cNvCxnSpPr/>
      </xdr:nvCxnSpPr>
      <xdr:spPr>
        <a:xfrm flipV="1">
          <a:off x="13703300" y="6543272"/>
          <a:ext cx="889000" cy="1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38278</xdr:rowOff>
    </xdr:from>
    <xdr:to>
      <xdr:col>19</xdr:col>
      <xdr:colOff>644525</xdr:colOff>
      <xdr:row>38</xdr:row>
      <xdr:rowOff>85074</xdr:rowOff>
    </xdr:to>
    <xdr:cxnSp macro="">
      <xdr:nvCxnSpPr>
        <xdr:cNvPr id="523" name="直線コネクタ 522"/>
        <xdr:cNvCxnSpPr/>
      </xdr:nvCxnSpPr>
      <xdr:spPr>
        <a:xfrm flipV="1">
          <a:off x="12814300" y="6553378"/>
          <a:ext cx="889000" cy="4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174</xdr:rowOff>
    </xdr:from>
    <xdr:to>
      <xdr:col>23</xdr:col>
      <xdr:colOff>568325</xdr:colOff>
      <xdr:row>38</xdr:row>
      <xdr:rowOff>101774</xdr:rowOff>
    </xdr:to>
    <xdr:sp macro="" textlink="">
      <xdr:nvSpPr>
        <xdr:cNvPr id="533" name="円/楕円 532"/>
        <xdr:cNvSpPr/>
      </xdr:nvSpPr>
      <xdr:spPr>
        <a:xfrm>
          <a:off x="16268700" y="651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86552</xdr:rowOff>
    </xdr:from>
    <xdr:ext cx="534377" cy="259045"/>
    <xdr:sp macro="" textlink="">
      <xdr:nvSpPr>
        <xdr:cNvPr id="534" name="消防費該当値テキスト"/>
        <xdr:cNvSpPr txBox="1"/>
      </xdr:nvSpPr>
      <xdr:spPr>
        <a:xfrm>
          <a:off x="16370300" y="64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16767</xdr:rowOff>
    </xdr:from>
    <xdr:to>
      <xdr:col>22</xdr:col>
      <xdr:colOff>415925</xdr:colOff>
      <xdr:row>38</xdr:row>
      <xdr:rowOff>118367</xdr:rowOff>
    </xdr:to>
    <xdr:sp macro="" textlink="">
      <xdr:nvSpPr>
        <xdr:cNvPr id="535" name="円/楕円 534"/>
        <xdr:cNvSpPr/>
      </xdr:nvSpPr>
      <xdr:spPr>
        <a:xfrm>
          <a:off x="15430500" y="653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109494</xdr:rowOff>
    </xdr:from>
    <xdr:ext cx="534377" cy="259045"/>
    <xdr:sp macro="" textlink="">
      <xdr:nvSpPr>
        <xdr:cNvPr id="536" name="テキスト ボックス 535"/>
        <xdr:cNvSpPr txBox="1"/>
      </xdr:nvSpPr>
      <xdr:spPr>
        <a:xfrm>
          <a:off x="15214111" y="662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148822</xdr:rowOff>
    </xdr:from>
    <xdr:to>
      <xdr:col>21</xdr:col>
      <xdr:colOff>212725</xdr:colOff>
      <xdr:row>38</xdr:row>
      <xdr:rowOff>78972</xdr:rowOff>
    </xdr:to>
    <xdr:sp macro="" textlink="">
      <xdr:nvSpPr>
        <xdr:cNvPr id="537" name="円/楕円 536"/>
        <xdr:cNvSpPr/>
      </xdr:nvSpPr>
      <xdr:spPr>
        <a:xfrm>
          <a:off x="14541500" y="649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70099</xdr:rowOff>
    </xdr:from>
    <xdr:ext cx="534377" cy="259045"/>
    <xdr:sp macro="" textlink="">
      <xdr:nvSpPr>
        <xdr:cNvPr id="538" name="テキスト ボックス 537"/>
        <xdr:cNvSpPr txBox="1"/>
      </xdr:nvSpPr>
      <xdr:spPr>
        <a:xfrm>
          <a:off x="14325111" y="658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158928</xdr:rowOff>
    </xdr:from>
    <xdr:to>
      <xdr:col>20</xdr:col>
      <xdr:colOff>9525</xdr:colOff>
      <xdr:row>38</xdr:row>
      <xdr:rowOff>89078</xdr:rowOff>
    </xdr:to>
    <xdr:sp macro="" textlink="">
      <xdr:nvSpPr>
        <xdr:cNvPr id="539" name="円/楕円 538"/>
        <xdr:cNvSpPr/>
      </xdr:nvSpPr>
      <xdr:spPr>
        <a:xfrm>
          <a:off x="13652500" y="65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80205</xdr:rowOff>
    </xdr:from>
    <xdr:ext cx="534377" cy="259045"/>
    <xdr:sp macro="" textlink="">
      <xdr:nvSpPr>
        <xdr:cNvPr id="540" name="テキスト ボックス 539"/>
        <xdr:cNvSpPr txBox="1"/>
      </xdr:nvSpPr>
      <xdr:spPr>
        <a:xfrm>
          <a:off x="13436111" y="65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34274</xdr:rowOff>
    </xdr:from>
    <xdr:to>
      <xdr:col>18</xdr:col>
      <xdr:colOff>492125</xdr:colOff>
      <xdr:row>38</xdr:row>
      <xdr:rowOff>135874</xdr:rowOff>
    </xdr:to>
    <xdr:sp macro="" textlink="">
      <xdr:nvSpPr>
        <xdr:cNvPr id="541" name="円/楕円 540"/>
        <xdr:cNvSpPr/>
      </xdr:nvSpPr>
      <xdr:spPr>
        <a:xfrm>
          <a:off x="12763500" y="65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127001</xdr:rowOff>
    </xdr:from>
    <xdr:ext cx="534377" cy="259045"/>
    <xdr:sp macro="" textlink="">
      <xdr:nvSpPr>
        <xdr:cNvPr id="542" name="テキスト ボックス 541"/>
        <xdr:cNvSpPr txBox="1"/>
      </xdr:nvSpPr>
      <xdr:spPr>
        <a:xfrm>
          <a:off x="12547111" y="66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122665</xdr:rowOff>
    </xdr:from>
    <xdr:to>
      <xdr:col>23</xdr:col>
      <xdr:colOff>517525</xdr:colOff>
      <xdr:row>57</xdr:row>
      <xdr:rowOff>5242</xdr:rowOff>
    </xdr:to>
    <xdr:cxnSp macro="">
      <xdr:nvCxnSpPr>
        <xdr:cNvPr id="569" name="直線コネクタ 568"/>
        <xdr:cNvCxnSpPr/>
      </xdr:nvCxnSpPr>
      <xdr:spPr>
        <a:xfrm flipV="1">
          <a:off x="15481300" y="9723865"/>
          <a:ext cx="838200" cy="5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14601</xdr:rowOff>
    </xdr:from>
    <xdr:to>
      <xdr:col>22</xdr:col>
      <xdr:colOff>365125</xdr:colOff>
      <xdr:row>57</xdr:row>
      <xdr:rowOff>5242</xdr:rowOff>
    </xdr:to>
    <xdr:cxnSp macro="">
      <xdr:nvCxnSpPr>
        <xdr:cNvPr id="572" name="直線コネクタ 571"/>
        <xdr:cNvCxnSpPr/>
      </xdr:nvCxnSpPr>
      <xdr:spPr>
        <a:xfrm>
          <a:off x="14592300" y="9444351"/>
          <a:ext cx="889000" cy="3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14601</xdr:rowOff>
    </xdr:from>
    <xdr:to>
      <xdr:col>21</xdr:col>
      <xdr:colOff>161925</xdr:colOff>
      <xdr:row>57</xdr:row>
      <xdr:rowOff>20572</xdr:rowOff>
    </xdr:to>
    <xdr:cxnSp macro="">
      <xdr:nvCxnSpPr>
        <xdr:cNvPr id="575" name="直線コネクタ 574"/>
        <xdr:cNvCxnSpPr/>
      </xdr:nvCxnSpPr>
      <xdr:spPr>
        <a:xfrm flipV="1">
          <a:off x="13703300" y="9444351"/>
          <a:ext cx="889000" cy="34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20572</xdr:rowOff>
    </xdr:from>
    <xdr:to>
      <xdr:col>19</xdr:col>
      <xdr:colOff>644525</xdr:colOff>
      <xdr:row>57</xdr:row>
      <xdr:rowOff>53559</xdr:rowOff>
    </xdr:to>
    <xdr:cxnSp macro="">
      <xdr:nvCxnSpPr>
        <xdr:cNvPr id="578" name="直線コネクタ 577"/>
        <xdr:cNvCxnSpPr/>
      </xdr:nvCxnSpPr>
      <xdr:spPr>
        <a:xfrm flipV="1">
          <a:off x="12814300" y="9793222"/>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71865</xdr:rowOff>
    </xdr:from>
    <xdr:to>
      <xdr:col>23</xdr:col>
      <xdr:colOff>568325</xdr:colOff>
      <xdr:row>57</xdr:row>
      <xdr:rowOff>2015</xdr:rowOff>
    </xdr:to>
    <xdr:sp macro="" textlink="">
      <xdr:nvSpPr>
        <xdr:cNvPr id="588" name="円/楕円 587"/>
        <xdr:cNvSpPr/>
      </xdr:nvSpPr>
      <xdr:spPr>
        <a:xfrm>
          <a:off x="16268700" y="967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50292</xdr:rowOff>
    </xdr:from>
    <xdr:ext cx="534377" cy="259045"/>
    <xdr:sp macro="" textlink="">
      <xdr:nvSpPr>
        <xdr:cNvPr id="589" name="教育費該当値テキスト"/>
        <xdr:cNvSpPr txBox="1"/>
      </xdr:nvSpPr>
      <xdr:spPr>
        <a:xfrm>
          <a:off x="16370300" y="96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78,726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125892</xdr:rowOff>
    </xdr:from>
    <xdr:to>
      <xdr:col>22</xdr:col>
      <xdr:colOff>415925</xdr:colOff>
      <xdr:row>57</xdr:row>
      <xdr:rowOff>56042</xdr:rowOff>
    </xdr:to>
    <xdr:sp macro="" textlink="">
      <xdr:nvSpPr>
        <xdr:cNvPr id="590" name="円/楕円 589"/>
        <xdr:cNvSpPr/>
      </xdr:nvSpPr>
      <xdr:spPr>
        <a:xfrm>
          <a:off x="15430500" y="97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47169</xdr:rowOff>
    </xdr:from>
    <xdr:ext cx="534377" cy="259045"/>
    <xdr:sp macro="" textlink="">
      <xdr:nvSpPr>
        <xdr:cNvPr id="591" name="テキスト ボックス 590"/>
        <xdr:cNvSpPr txBox="1"/>
      </xdr:nvSpPr>
      <xdr:spPr>
        <a:xfrm>
          <a:off x="15214111" y="98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135251</xdr:rowOff>
    </xdr:from>
    <xdr:to>
      <xdr:col>21</xdr:col>
      <xdr:colOff>212725</xdr:colOff>
      <xdr:row>55</xdr:row>
      <xdr:rowOff>65401</xdr:rowOff>
    </xdr:to>
    <xdr:sp macro="" textlink="">
      <xdr:nvSpPr>
        <xdr:cNvPr id="592" name="円/楕円 591"/>
        <xdr:cNvSpPr/>
      </xdr:nvSpPr>
      <xdr:spPr>
        <a:xfrm>
          <a:off x="14541500" y="939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81928</xdr:rowOff>
    </xdr:from>
    <xdr:ext cx="599010" cy="259045"/>
    <xdr:sp macro="" textlink="">
      <xdr:nvSpPr>
        <xdr:cNvPr id="593" name="テキスト ボックス 592"/>
        <xdr:cNvSpPr txBox="1"/>
      </xdr:nvSpPr>
      <xdr:spPr>
        <a:xfrm>
          <a:off x="14292794" y="91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139,862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141222</xdr:rowOff>
    </xdr:from>
    <xdr:to>
      <xdr:col>20</xdr:col>
      <xdr:colOff>9525</xdr:colOff>
      <xdr:row>57</xdr:row>
      <xdr:rowOff>71372</xdr:rowOff>
    </xdr:to>
    <xdr:sp macro="" textlink="">
      <xdr:nvSpPr>
        <xdr:cNvPr id="594" name="円/楕円 593"/>
        <xdr:cNvSpPr/>
      </xdr:nvSpPr>
      <xdr:spPr>
        <a:xfrm>
          <a:off x="13652500" y="974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62499</xdr:rowOff>
    </xdr:from>
    <xdr:ext cx="534377" cy="259045"/>
    <xdr:sp macro="" textlink="">
      <xdr:nvSpPr>
        <xdr:cNvPr id="595" name="テキスト ボックス 594"/>
        <xdr:cNvSpPr txBox="1"/>
      </xdr:nvSpPr>
      <xdr:spPr>
        <a:xfrm>
          <a:off x="13436111" y="983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2759</xdr:rowOff>
    </xdr:from>
    <xdr:to>
      <xdr:col>18</xdr:col>
      <xdr:colOff>492125</xdr:colOff>
      <xdr:row>57</xdr:row>
      <xdr:rowOff>104359</xdr:rowOff>
    </xdr:to>
    <xdr:sp macro="" textlink="">
      <xdr:nvSpPr>
        <xdr:cNvPr id="596" name="円/楕円 595"/>
        <xdr:cNvSpPr/>
      </xdr:nvSpPr>
      <xdr:spPr>
        <a:xfrm>
          <a:off x="12763500" y="977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95486</xdr:rowOff>
    </xdr:from>
    <xdr:ext cx="534377" cy="259045"/>
    <xdr:sp macro="" textlink="">
      <xdr:nvSpPr>
        <xdr:cNvPr id="597" name="テキスト ボックス 596"/>
        <xdr:cNvSpPr txBox="1"/>
      </xdr:nvSpPr>
      <xdr:spPr>
        <a:xfrm>
          <a:off x="12547111" y="986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19448</xdr:rowOff>
    </xdr:from>
    <xdr:to>
      <xdr:col>23</xdr:col>
      <xdr:colOff>517525</xdr:colOff>
      <xdr:row>79</xdr:row>
      <xdr:rowOff>33218</xdr:rowOff>
    </xdr:to>
    <xdr:cxnSp macro="">
      <xdr:nvCxnSpPr>
        <xdr:cNvPr id="626" name="直線コネクタ 625"/>
        <xdr:cNvCxnSpPr/>
      </xdr:nvCxnSpPr>
      <xdr:spPr>
        <a:xfrm>
          <a:off x="15481300" y="13563998"/>
          <a:ext cx="8382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19448</xdr:rowOff>
    </xdr:from>
    <xdr:to>
      <xdr:col>22</xdr:col>
      <xdr:colOff>365125</xdr:colOff>
      <xdr:row>79</xdr:row>
      <xdr:rowOff>32235</xdr:rowOff>
    </xdr:to>
    <xdr:cxnSp macro="">
      <xdr:nvCxnSpPr>
        <xdr:cNvPr id="629" name="直線コネクタ 628"/>
        <xdr:cNvCxnSpPr/>
      </xdr:nvCxnSpPr>
      <xdr:spPr>
        <a:xfrm flipV="1">
          <a:off x="14592300" y="13563998"/>
          <a:ext cx="889000" cy="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32235</xdr:rowOff>
    </xdr:from>
    <xdr:to>
      <xdr:col>21</xdr:col>
      <xdr:colOff>161925</xdr:colOff>
      <xdr:row>79</xdr:row>
      <xdr:rowOff>36099</xdr:rowOff>
    </xdr:to>
    <xdr:cxnSp macro="">
      <xdr:nvCxnSpPr>
        <xdr:cNvPr id="632" name="直線コネクタ 631"/>
        <xdr:cNvCxnSpPr/>
      </xdr:nvCxnSpPr>
      <xdr:spPr>
        <a:xfrm flipV="1">
          <a:off x="13703300" y="13576785"/>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26177</xdr:rowOff>
    </xdr:from>
    <xdr:to>
      <xdr:col>19</xdr:col>
      <xdr:colOff>644525</xdr:colOff>
      <xdr:row>79</xdr:row>
      <xdr:rowOff>36099</xdr:rowOff>
    </xdr:to>
    <xdr:cxnSp macro="">
      <xdr:nvCxnSpPr>
        <xdr:cNvPr id="635" name="直線コネクタ 634"/>
        <xdr:cNvCxnSpPr/>
      </xdr:nvCxnSpPr>
      <xdr:spPr>
        <a:xfrm>
          <a:off x="12814300" y="13570727"/>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153868</xdr:rowOff>
    </xdr:from>
    <xdr:to>
      <xdr:col>23</xdr:col>
      <xdr:colOff>568325</xdr:colOff>
      <xdr:row>79</xdr:row>
      <xdr:rowOff>84018</xdr:rowOff>
    </xdr:to>
    <xdr:sp macro="" textlink="">
      <xdr:nvSpPr>
        <xdr:cNvPr id="645" name="円/楕円 644"/>
        <xdr:cNvSpPr/>
      </xdr:nvSpPr>
      <xdr:spPr>
        <a:xfrm>
          <a:off x="16268700" y="1352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68795</xdr:rowOff>
    </xdr:from>
    <xdr:ext cx="469744" cy="259045"/>
    <xdr:sp macro="" textlink="">
      <xdr:nvSpPr>
        <xdr:cNvPr id="646" name="災害復旧費該当値テキスト"/>
        <xdr:cNvSpPr txBox="1"/>
      </xdr:nvSpPr>
      <xdr:spPr>
        <a:xfrm>
          <a:off x="16370300" y="134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140098</xdr:rowOff>
    </xdr:from>
    <xdr:to>
      <xdr:col>22</xdr:col>
      <xdr:colOff>415925</xdr:colOff>
      <xdr:row>79</xdr:row>
      <xdr:rowOff>70248</xdr:rowOff>
    </xdr:to>
    <xdr:sp macro="" textlink="">
      <xdr:nvSpPr>
        <xdr:cNvPr id="647" name="円/楕円 646"/>
        <xdr:cNvSpPr/>
      </xdr:nvSpPr>
      <xdr:spPr>
        <a:xfrm>
          <a:off x="15430500" y="13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61375</xdr:rowOff>
    </xdr:from>
    <xdr:ext cx="469744" cy="259045"/>
    <xdr:sp macro="" textlink="">
      <xdr:nvSpPr>
        <xdr:cNvPr id="648" name="テキスト ボックス 647"/>
        <xdr:cNvSpPr txBox="1"/>
      </xdr:nvSpPr>
      <xdr:spPr>
        <a:xfrm>
          <a:off x="15246427" y="13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152885</xdr:rowOff>
    </xdr:from>
    <xdr:to>
      <xdr:col>21</xdr:col>
      <xdr:colOff>212725</xdr:colOff>
      <xdr:row>79</xdr:row>
      <xdr:rowOff>83035</xdr:rowOff>
    </xdr:to>
    <xdr:sp macro="" textlink="">
      <xdr:nvSpPr>
        <xdr:cNvPr id="649" name="円/楕円 648"/>
        <xdr:cNvSpPr/>
      </xdr:nvSpPr>
      <xdr:spPr>
        <a:xfrm>
          <a:off x="14541500" y="13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74162</xdr:rowOff>
    </xdr:from>
    <xdr:ext cx="469744" cy="259045"/>
    <xdr:sp macro="" textlink="">
      <xdr:nvSpPr>
        <xdr:cNvPr id="650" name="テキスト ボックス 649"/>
        <xdr:cNvSpPr txBox="1"/>
      </xdr:nvSpPr>
      <xdr:spPr>
        <a:xfrm>
          <a:off x="14357427" y="1361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156749</xdr:rowOff>
    </xdr:from>
    <xdr:to>
      <xdr:col>20</xdr:col>
      <xdr:colOff>9525</xdr:colOff>
      <xdr:row>79</xdr:row>
      <xdr:rowOff>86899</xdr:rowOff>
    </xdr:to>
    <xdr:sp macro="" textlink="">
      <xdr:nvSpPr>
        <xdr:cNvPr id="651" name="円/楕円 650"/>
        <xdr:cNvSpPr/>
      </xdr:nvSpPr>
      <xdr:spPr>
        <a:xfrm>
          <a:off x="13652500" y="1352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78026</xdr:rowOff>
    </xdr:from>
    <xdr:ext cx="469744" cy="259045"/>
    <xdr:sp macro="" textlink="">
      <xdr:nvSpPr>
        <xdr:cNvPr id="652" name="テキスト ボックス 651"/>
        <xdr:cNvSpPr txBox="1"/>
      </xdr:nvSpPr>
      <xdr:spPr>
        <a:xfrm>
          <a:off x="13468427" y="1362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146827</xdr:rowOff>
    </xdr:from>
    <xdr:to>
      <xdr:col>18</xdr:col>
      <xdr:colOff>492125</xdr:colOff>
      <xdr:row>79</xdr:row>
      <xdr:rowOff>76977</xdr:rowOff>
    </xdr:to>
    <xdr:sp macro="" textlink="">
      <xdr:nvSpPr>
        <xdr:cNvPr id="653" name="円/楕円 652"/>
        <xdr:cNvSpPr/>
      </xdr:nvSpPr>
      <xdr:spPr>
        <a:xfrm>
          <a:off x="12763500" y="135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68104</xdr:rowOff>
    </xdr:from>
    <xdr:ext cx="469744" cy="259045"/>
    <xdr:sp macro="" textlink="">
      <xdr:nvSpPr>
        <xdr:cNvPr id="654" name="テキスト ボックス 653"/>
        <xdr:cNvSpPr txBox="1"/>
      </xdr:nvSpPr>
      <xdr:spPr>
        <a:xfrm>
          <a:off x="12579427" y="136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78980</xdr:rowOff>
    </xdr:from>
    <xdr:to>
      <xdr:col>23</xdr:col>
      <xdr:colOff>517525</xdr:colOff>
      <xdr:row>96</xdr:row>
      <xdr:rowOff>81133</xdr:rowOff>
    </xdr:to>
    <xdr:cxnSp macro="">
      <xdr:nvCxnSpPr>
        <xdr:cNvPr id="681" name="直線コネクタ 680"/>
        <xdr:cNvCxnSpPr/>
      </xdr:nvCxnSpPr>
      <xdr:spPr>
        <a:xfrm flipV="1">
          <a:off x="15481300" y="16538180"/>
          <a:ext cx="8382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70169</xdr:rowOff>
    </xdr:from>
    <xdr:to>
      <xdr:col>22</xdr:col>
      <xdr:colOff>365125</xdr:colOff>
      <xdr:row>96</xdr:row>
      <xdr:rowOff>81133</xdr:rowOff>
    </xdr:to>
    <xdr:cxnSp macro="">
      <xdr:nvCxnSpPr>
        <xdr:cNvPr id="684" name="直線コネクタ 683"/>
        <xdr:cNvCxnSpPr/>
      </xdr:nvCxnSpPr>
      <xdr:spPr>
        <a:xfrm>
          <a:off x="14592300" y="16529369"/>
          <a:ext cx="889000" cy="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9604</xdr:rowOff>
    </xdr:from>
    <xdr:to>
      <xdr:col>21</xdr:col>
      <xdr:colOff>161925</xdr:colOff>
      <xdr:row>96</xdr:row>
      <xdr:rowOff>70169</xdr:rowOff>
    </xdr:to>
    <xdr:cxnSp macro="">
      <xdr:nvCxnSpPr>
        <xdr:cNvPr id="687" name="直線コネクタ 686"/>
        <xdr:cNvCxnSpPr/>
      </xdr:nvCxnSpPr>
      <xdr:spPr>
        <a:xfrm>
          <a:off x="13703300" y="16468804"/>
          <a:ext cx="889000" cy="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9604</xdr:rowOff>
    </xdr:from>
    <xdr:to>
      <xdr:col>19</xdr:col>
      <xdr:colOff>644525</xdr:colOff>
      <xdr:row>96</xdr:row>
      <xdr:rowOff>13303</xdr:rowOff>
    </xdr:to>
    <xdr:cxnSp macro="">
      <xdr:nvCxnSpPr>
        <xdr:cNvPr id="690" name="直線コネクタ 689"/>
        <xdr:cNvCxnSpPr/>
      </xdr:nvCxnSpPr>
      <xdr:spPr>
        <a:xfrm flipV="1">
          <a:off x="12814300" y="16468804"/>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28180</xdr:rowOff>
    </xdr:from>
    <xdr:to>
      <xdr:col>23</xdr:col>
      <xdr:colOff>568325</xdr:colOff>
      <xdr:row>96</xdr:row>
      <xdr:rowOff>129780</xdr:rowOff>
    </xdr:to>
    <xdr:sp macro="" textlink="">
      <xdr:nvSpPr>
        <xdr:cNvPr id="700" name="円/楕円 699"/>
        <xdr:cNvSpPr/>
      </xdr:nvSpPr>
      <xdr:spPr>
        <a:xfrm>
          <a:off x="16268700" y="164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6607</xdr:rowOff>
    </xdr:from>
    <xdr:ext cx="534377" cy="259045"/>
    <xdr:sp macro="" textlink="">
      <xdr:nvSpPr>
        <xdr:cNvPr id="701" name="公債費該当値テキスト"/>
        <xdr:cNvSpPr txBox="1"/>
      </xdr:nvSpPr>
      <xdr:spPr>
        <a:xfrm>
          <a:off x="16370300" y="1646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88,281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30333</xdr:rowOff>
    </xdr:from>
    <xdr:to>
      <xdr:col>22</xdr:col>
      <xdr:colOff>415925</xdr:colOff>
      <xdr:row>96</xdr:row>
      <xdr:rowOff>131933</xdr:rowOff>
    </xdr:to>
    <xdr:sp macro="" textlink="">
      <xdr:nvSpPr>
        <xdr:cNvPr id="702" name="円/楕円 701"/>
        <xdr:cNvSpPr/>
      </xdr:nvSpPr>
      <xdr:spPr>
        <a:xfrm>
          <a:off x="15430500" y="164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123060</xdr:rowOff>
    </xdr:from>
    <xdr:ext cx="534377" cy="259045"/>
    <xdr:sp macro="" textlink="">
      <xdr:nvSpPr>
        <xdr:cNvPr id="703" name="テキスト ボックス 702"/>
        <xdr:cNvSpPr txBox="1"/>
      </xdr:nvSpPr>
      <xdr:spPr>
        <a:xfrm>
          <a:off x="15214111" y="1658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19369</xdr:rowOff>
    </xdr:from>
    <xdr:to>
      <xdr:col>21</xdr:col>
      <xdr:colOff>212725</xdr:colOff>
      <xdr:row>96</xdr:row>
      <xdr:rowOff>120969</xdr:rowOff>
    </xdr:to>
    <xdr:sp macro="" textlink="">
      <xdr:nvSpPr>
        <xdr:cNvPr id="704" name="円/楕円 703"/>
        <xdr:cNvSpPr/>
      </xdr:nvSpPr>
      <xdr:spPr>
        <a:xfrm>
          <a:off x="14541500" y="164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112096</xdr:rowOff>
    </xdr:from>
    <xdr:ext cx="534377" cy="259045"/>
    <xdr:sp macro="" textlink="">
      <xdr:nvSpPr>
        <xdr:cNvPr id="705" name="テキスト ボックス 704"/>
        <xdr:cNvSpPr txBox="1"/>
      </xdr:nvSpPr>
      <xdr:spPr>
        <a:xfrm>
          <a:off x="14325111" y="165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130254</xdr:rowOff>
    </xdr:from>
    <xdr:to>
      <xdr:col>20</xdr:col>
      <xdr:colOff>9525</xdr:colOff>
      <xdr:row>96</xdr:row>
      <xdr:rowOff>60404</xdr:rowOff>
    </xdr:to>
    <xdr:sp macro="" textlink="">
      <xdr:nvSpPr>
        <xdr:cNvPr id="706" name="円/楕円 705"/>
        <xdr:cNvSpPr/>
      </xdr:nvSpPr>
      <xdr:spPr>
        <a:xfrm>
          <a:off x="13652500" y="164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51531</xdr:rowOff>
    </xdr:from>
    <xdr:ext cx="599010" cy="259045"/>
    <xdr:sp macro="" textlink="">
      <xdr:nvSpPr>
        <xdr:cNvPr id="707" name="テキスト ボックス 706"/>
        <xdr:cNvSpPr txBox="1"/>
      </xdr:nvSpPr>
      <xdr:spPr>
        <a:xfrm>
          <a:off x="13403794" y="165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103,455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133953</xdr:rowOff>
    </xdr:from>
    <xdr:to>
      <xdr:col>18</xdr:col>
      <xdr:colOff>492125</xdr:colOff>
      <xdr:row>96</xdr:row>
      <xdr:rowOff>64103</xdr:rowOff>
    </xdr:to>
    <xdr:sp macro="" textlink="">
      <xdr:nvSpPr>
        <xdr:cNvPr id="708" name="円/楕円 707"/>
        <xdr:cNvSpPr/>
      </xdr:nvSpPr>
      <xdr:spPr>
        <a:xfrm>
          <a:off x="12763500" y="164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55230</xdr:rowOff>
    </xdr:from>
    <xdr:ext cx="599010" cy="259045"/>
    <xdr:sp macro="" textlink="">
      <xdr:nvSpPr>
        <xdr:cNvPr id="709" name="テキスト ボックス 708"/>
        <xdr:cNvSpPr txBox="1"/>
      </xdr:nvSpPr>
      <xdr:spPr>
        <a:xfrm>
          <a:off x="12514794" y="1651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民生費が類似団体平均に比べ大幅に増加した理由は、高齢者福祉の充実を図るため、サービス付高齢者住宅建設補助事業に取り組んだことによるものである。</a:t>
          </a:r>
          <a:endParaRPr kumimoji="1" lang="en-US" altLang="ja-JP" sz="1300">
            <a:latin typeface="ＭＳ Ｐゴシック"/>
          </a:endParaRPr>
        </a:p>
        <a:p>
          <a:r>
            <a:rPr kumimoji="1" lang="ja-JP" altLang="en-US" sz="1300">
              <a:latin typeface="ＭＳ Ｐゴシック"/>
            </a:rPr>
            <a:t>土木費が類似団体平均に比べ高止まりしているのは、道路橋りょう整備事業や公園整備事業等の増はもとより、公営住宅建設等の普通建設事業費が増加し続けたことが主な要因である。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行財政改革を着実に進めていることから、実質収支額は継続的に黒字を確保している。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適切な財源の確保と歳出の精査により、財政健全化を図る。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黒字額の拡大のため、持続的な経営の健全化に努めることとしている。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524_&#40441;&#26646;&#30010;_2016(2&#22238;&#30446;)_20181030&#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9.4</v>
          </cell>
        </row>
        <row r="53">
          <cell r="N53">
            <v>63.5</v>
          </cell>
        </row>
        <row r="55">
          <cell r="G55" t="str">
            <v>類似団体内平均値</v>
          </cell>
          <cell r="N55">
            <v>0</v>
          </cell>
        </row>
        <row r="57">
          <cell r="N57">
            <v>55.3</v>
          </cell>
        </row>
        <row r="72">
          <cell r="K72" t="str">
            <v>H24</v>
          </cell>
          <cell r="L72" t="str">
            <v>H25</v>
          </cell>
          <cell r="M72" t="str">
            <v>H26</v>
          </cell>
          <cell r="N72" t="str">
            <v>H27</v>
          </cell>
          <cell r="O72" t="str">
            <v>H28</v>
          </cell>
        </row>
        <row r="73">
          <cell r="G73" t="str">
            <v>当該団体値</v>
          </cell>
          <cell r="K73">
            <v>24.9</v>
          </cell>
          <cell r="L73">
            <v>11.4</v>
          </cell>
          <cell r="M73">
            <v>17.100000000000001</v>
          </cell>
          <cell r="N73">
            <v>9.4</v>
          </cell>
          <cell r="O73">
            <v>16.399999999999999</v>
          </cell>
        </row>
        <row r="75">
          <cell r="K75">
            <v>12.5</v>
          </cell>
          <cell r="L75">
            <v>11.7</v>
          </cell>
          <cell r="M75">
            <v>10</v>
          </cell>
          <cell r="N75">
            <v>8.4</v>
          </cell>
          <cell r="O75">
            <v>7.1</v>
          </cell>
        </row>
        <row r="77">
          <cell r="G77" t="str">
            <v>類似団体内平均値</v>
          </cell>
          <cell r="K77">
            <v>5.7</v>
          </cell>
          <cell r="L77">
            <v>0</v>
          </cell>
          <cell r="M77">
            <v>0</v>
          </cell>
          <cell r="N77">
            <v>0</v>
          </cell>
          <cell r="O77">
            <v>0</v>
          </cell>
        </row>
        <row r="79">
          <cell r="K79">
            <v>10.8</v>
          </cell>
          <cell r="L79">
            <v>9.8000000000000007</v>
          </cell>
          <cell r="M79">
            <v>9.1</v>
          </cell>
          <cell r="N79">
            <v>8.6</v>
          </cell>
          <cell r="O79">
            <v>8.5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AM27" sqref="AM27:AR27"/>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6377795</v>
      </c>
      <c r="BO4" s="381"/>
      <c r="BP4" s="381"/>
      <c r="BQ4" s="381"/>
      <c r="BR4" s="381"/>
      <c r="BS4" s="381"/>
      <c r="BT4" s="381"/>
      <c r="BU4" s="382"/>
      <c r="BV4" s="380">
        <v>5378415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3.9</v>
      </c>
      <c r="CU4" s="387"/>
      <c r="CV4" s="387"/>
      <c r="CW4" s="387"/>
      <c r="CX4" s="387"/>
      <c r="CY4" s="387"/>
      <c r="CZ4" s="387"/>
      <c r="DA4" s="388"/>
      <c r="DB4" s="386">
        <v>3.8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6250016</v>
      </c>
      <c r="BO5" s="418"/>
      <c r="BP5" s="418"/>
      <c r="BQ5" s="418"/>
      <c r="BR5" s="418"/>
      <c r="BS5" s="418"/>
      <c r="BT5" s="418"/>
      <c r="BU5" s="419"/>
      <c r="BV5" s="417">
        <v>5252282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79.8</v>
      </c>
      <c r="CU5" s="415"/>
      <c r="CV5" s="415"/>
      <c r="CW5" s="415"/>
      <c r="CX5" s="415"/>
      <c r="CY5" s="415"/>
      <c r="CZ5" s="415"/>
      <c r="DA5" s="416"/>
      <c r="DB5" s="414">
        <v>76.900000000000006</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127779</v>
      </c>
      <c r="BO6" s="418"/>
      <c r="BP6" s="418"/>
      <c r="BQ6" s="418"/>
      <c r="BR6" s="418"/>
      <c r="BS6" s="418"/>
      <c r="BT6" s="418"/>
      <c r="BU6" s="419"/>
      <c r="BV6" s="417">
        <v>126133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83.5</v>
      </c>
      <c r="CU6" s="455"/>
      <c r="CV6" s="455"/>
      <c r="CW6" s="455"/>
      <c r="CX6" s="455"/>
      <c r="CY6" s="455"/>
      <c r="CZ6" s="455"/>
      <c r="DA6" s="456"/>
      <c r="DB6" s="454">
        <v>81.2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5047</v>
      </c>
      <c r="BO7" s="418"/>
      <c r="BP7" s="418"/>
      <c r="BQ7" s="418"/>
      <c r="BR7" s="418"/>
      <c r="BS7" s="418"/>
      <c r="BT7" s="418"/>
      <c r="BU7" s="419"/>
      <c r="BV7" s="417">
        <v>8211</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3114826</v>
      </c>
      <c r="CU7" s="418"/>
      <c r="CV7" s="418"/>
      <c r="CW7" s="418"/>
      <c r="CX7" s="418"/>
      <c r="CY7" s="418"/>
      <c r="CZ7" s="418"/>
      <c r="DA7" s="419"/>
      <c r="DB7" s="417">
        <v>3114773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122732</v>
      </c>
      <c r="BO8" s="418"/>
      <c r="BP8" s="418"/>
      <c r="BQ8" s="418"/>
      <c r="BR8" s="418"/>
      <c r="BS8" s="418"/>
      <c r="BT8" s="418"/>
      <c r="BU8" s="419"/>
      <c r="BV8" s="417">
        <v>117922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0.28999999999999998</v>
      </c>
      <c r="CU8" s="458"/>
      <c r="CV8" s="458"/>
      <c r="CW8" s="458"/>
      <c r="CX8" s="458"/>
      <c r="CY8" s="458"/>
      <c r="CZ8" s="458"/>
      <c r="DA8" s="459"/>
      <c r="DB8" s="457">
        <v>0.28999999999999998</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7018</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4810</v>
      </c>
      <c r="BO9" s="418"/>
      <c r="BP9" s="418"/>
      <c r="BQ9" s="418"/>
      <c r="BR9" s="418"/>
      <c r="BS9" s="418"/>
      <c r="BT9" s="418"/>
      <c r="BU9" s="419"/>
      <c r="BV9" s="417">
        <v>9965</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15.9</v>
      </c>
      <c r="CU9" s="415"/>
      <c r="CV9" s="415"/>
      <c r="CW9" s="415"/>
      <c r="CX9" s="415"/>
      <c r="CY9" s="415"/>
      <c r="CZ9" s="415"/>
      <c r="DA9" s="416"/>
      <c r="DB9" s="414">
        <v>15.9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7345</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3973</v>
      </c>
      <c r="BO10" s="418"/>
      <c r="BP10" s="418"/>
      <c r="BQ10" s="418"/>
      <c r="BR10" s="418"/>
      <c r="BS10" s="418"/>
      <c r="BT10" s="418"/>
      <c r="BU10" s="419"/>
      <c r="BV10" s="417">
        <v>1198</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101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7127</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7123</v>
      </c>
      <c r="S13" s="499"/>
      <c r="T13" s="499"/>
      <c r="U13" s="499"/>
      <c r="V13" s="500"/>
      <c r="W13" s="433" t="s">
        <v>125</v>
      </c>
      <c r="X13" s="434"/>
      <c r="Y13" s="434"/>
      <c r="Z13" s="434"/>
      <c r="AA13" s="434"/>
      <c r="AB13" s="424"/>
      <c r="AC13" s="468">
        <v>629</v>
      </c>
      <c r="AD13" s="469"/>
      <c r="AE13" s="469"/>
      <c r="AF13" s="469"/>
      <c r="AG13" s="508"/>
      <c r="AH13" s="468">
        <v>726</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8783</v>
      </c>
      <c r="BO13" s="418"/>
      <c r="BP13" s="418"/>
      <c r="BQ13" s="418"/>
      <c r="BR13" s="418"/>
      <c r="BS13" s="418"/>
      <c r="BT13" s="418"/>
      <c r="BU13" s="419"/>
      <c r="BV13" s="417">
        <v>11163</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7.1</v>
      </c>
      <c r="CU13" s="415"/>
      <c r="CV13" s="415"/>
      <c r="CW13" s="415"/>
      <c r="CX13" s="415"/>
      <c r="CY13" s="415"/>
      <c r="CZ13" s="415"/>
      <c r="DA13" s="416"/>
      <c r="DB13" s="414">
        <v>8.4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7199</v>
      </c>
      <c r="S14" s="499"/>
      <c r="T14" s="499"/>
      <c r="U14" s="499"/>
      <c r="V14" s="500"/>
      <c r="W14" s="407"/>
      <c r="X14" s="408"/>
      <c r="Y14" s="408"/>
      <c r="Z14" s="408"/>
      <c r="AA14" s="408"/>
      <c r="AB14" s="397"/>
      <c r="AC14" s="501">
        <v>19</v>
      </c>
      <c r="AD14" s="502"/>
      <c r="AE14" s="502"/>
      <c r="AF14" s="502"/>
      <c r="AG14" s="503"/>
      <c r="AH14" s="501">
        <v>21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16.399999999999999</v>
      </c>
      <c r="CU14" s="513"/>
      <c r="CV14" s="513"/>
      <c r="CW14" s="513"/>
      <c r="CX14" s="513"/>
      <c r="CY14" s="513"/>
      <c r="CZ14" s="513"/>
      <c r="DA14" s="514"/>
      <c r="DB14" s="512">
        <v>9.4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7195</v>
      </c>
      <c r="S15" s="499"/>
      <c r="T15" s="499"/>
      <c r="U15" s="499"/>
      <c r="V15" s="500"/>
      <c r="W15" s="433" t="s">
        <v>132</v>
      </c>
      <c r="X15" s="434"/>
      <c r="Y15" s="434"/>
      <c r="Z15" s="434"/>
      <c r="AA15" s="434"/>
      <c r="AB15" s="424"/>
      <c r="AC15" s="468">
        <v>448</v>
      </c>
      <c r="AD15" s="469"/>
      <c r="AE15" s="469"/>
      <c r="AF15" s="469"/>
      <c r="AG15" s="508"/>
      <c r="AH15" s="468">
        <v>479</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814205</v>
      </c>
      <c r="BO15" s="381"/>
      <c r="BP15" s="381"/>
      <c r="BQ15" s="381"/>
      <c r="BR15" s="381"/>
      <c r="BS15" s="381"/>
      <c r="BT15" s="381"/>
      <c r="BU15" s="382"/>
      <c r="BV15" s="380">
        <v>806240</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13.6</v>
      </c>
      <c r="AD16" s="502"/>
      <c r="AE16" s="502"/>
      <c r="AF16" s="502"/>
      <c r="AG16" s="503"/>
      <c r="AH16" s="501">
        <v>13.9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2779900</v>
      </c>
      <c r="BO16" s="418"/>
      <c r="BP16" s="418"/>
      <c r="BQ16" s="418"/>
      <c r="BR16" s="418"/>
      <c r="BS16" s="418"/>
      <c r="BT16" s="418"/>
      <c r="BU16" s="419"/>
      <c r="BV16" s="417">
        <v>2737584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2229</v>
      </c>
      <c r="AD17" s="469"/>
      <c r="AE17" s="469"/>
      <c r="AF17" s="469"/>
      <c r="AG17" s="508"/>
      <c r="AH17" s="468">
        <v>2247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1013080</v>
      </c>
      <c r="BO17" s="418"/>
      <c r="BP17" s="418"/>
      <c r="BQ17" s="418"/>
      <c r="BR17" s="418"/>
      <c r="BS17" s="418"/>
      <c r="BT17" s="418"/>
      <c r="BU17" s="419"/>
      <c r="BV17" s="417">
        <v>1006428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139.41999999999999</v>
      </c>
      <c r="M18" s="530"/>
      <c r="N18" s="530"/>
      <c r="O18" s="530"/>
      <c r="P18" s="530"/>
      <c r="Q18" s="530"/>
      <c r="R18" s="531"/>
      <c r="S18" s="531"/>
      <c r="T18" s="531"/>
      <c r="U18" s="531"/>
      <c r="V18" s="532"/>
      <c r="W18" s="435"/>
      <c r="X18" s="436"/>
      <c r="Y18" s="436"/>
      <c r="Z18" s="436"/>
      <c r="AA18" s="436"/>
      <c r="AB18" s="427"/>
      <c r="AC18" s="533">
        <v>67.400000000000006</v>
      </c>
      <c r="AD18" s="534"/>
      <c r="AE18" s="534"/>
      <c r="AF18" s="534"/>
      <c r="AG18" s="535"/>
      <c r="AH18" s="533">
        <v>65.099999999999994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2511387</v>
      </c>
      <c r="BO18" s="418"/>
      <c r="BP18" s="418"/>
      <c r="BQ18" s="418"/>
      <c r="BR18" s="418"/>
      <c r="BS18" s="418"/>
      <c r="BT18" s="418"/>
      <c r="BU18" s="419"/>
      <c r="BV18" s="417">
        <v>2424801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50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3609797</v>
      </c>
      <c r="BO19" s="418"/>
      <c r="BP19" s="418"/>
      <c r="BQ19" s="418"/>
      <c r="BR19" s="418"/>
      <c r="BS19" s="418"/>
      <c r="BT19" s="418"/>
      <c r="BU19" s="419"/>
      <c r="BV19" s="417">
        <v>3598179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2717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6283578</v>
      </c>
      <c r="BO23" s="418"/>
      <c r="BP23" s="418"/>
      <c r="BQ23" s="418"/>
      <c r="BR23" s="418"/>
      <c r="BS23" s="418"/>
      <c r="BT23" s="418"/>
      <c r="BU23" s="419"/>
      <c r="BV23" s="417">
        <v>5962692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6800</v>
      </c>
      <c r="R24" s="469"/>
      <c r="S24" s="469"/>
      <c r="T24" s="469"/>
      <c r="U24" s="469"/>
      <c r="V24" s="508"/>
      <c r="W24" s="563"/>
      <c r="X24" s="551"/>
      <c r="Y24" s="552"/>
      <c r="Z24" s="467" t="s">
        <v>155</v>
      </c>
      <c r="AA24" s="447"/>
      <c r="AB24" s="447"/>
      <c r="AC24" s="447"/>
      <c r="AD24" s="447"/>
      <c r="AE24" s="447"/>
      <c r="AF24" s="447"/>
      <c r="AG24" s="448"/>
      <c r="AH24" s="468">
        <v>90</v>
      </c>
      <c r="AI24" s="469"/>
      <c r="AJ24" s="469"/>
      <c r="AK24" s="469"/>
      <c r="AL24" s="508"/>
      <c r="AM24" s="468">
        <v>245520</v>
      </c>
      <c r="AN24" s="469"/>
      <c r="AO24" s="469"/>
      <c r="AP24" s="469"/>
      <c r="AQ24" s="469"/>
      <c r="AR24" s="508"/>
      <c r="AS24" s="468">
        <v>2728</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5746208</v>
      </c>
      <c r="BO24" s="418"/>
      <c r="BP24" s="418"/>
      <c r="BQ24" s="418"/>
      <c r="BR24" s="418"/>
      <c r="BS24" s="418"/>
      <c r="BT24" s="418"/>
      <c r="BU24" s="419"/>
      <c r="BV24" s="417">
        <v>5433541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5700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116281</v>
      </c>
      <c r="BO25" s="381"/>
      <c r="BP25" s="381"/>
      <c r="BQ25" s="381"/>
      <c r="BR25" s="381"/>
      <c r="BS25" s="381"/>
      <c r="BT25" s="381"/>
      <c r="BU25" s="382"/>
      <c r="BV25" s="380">
        <v>106844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5400</v>
      </c>
      <c r="R26" s="469"/>
      <c r="S26" s="469"/>
      <c r="T26" s="469"/>
      <c r="U26" s="469"/>
      <c r="V26" s="508"/>
      <c r="W26" s="563"/>
      <c r="X26" s="551"/>
      <c r="Y26" s="552"/>
      <c r="Z26" s="467" t="s">
        <v>161</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2500</v>
      </c>
      <c r="R27" s="469"/>
      <c r="S27" s="469"/>
      <c r="T27" s="469"/>
      <c r="U27" s="469"/>
      <c r="V27" s="508"/>
      <c r="W27" s="563"/>
      <c r="X27" s="551"/>
      <c r="Y27" s="552"/>
      <c r="Z27" s="467" t="s">
        <v>164</v>
      </c>
      <c r="AA27" s="447"/>
      <c r="AB27" s="447"/>
      <c r="AC27" s="447"/>
      <c r="AD27" s="447"/>
      <c r="AE27" s="447"/>
      <c r="AF27" s="447"/>
      <c r="AG27" s="448"/>
      <c r="AH27" s="468">
        <v>1</v>
      </c>
      <c r="AI27" s="469"/>
      <c r="AJ27" s="469"/>
      <c r="AK27" s="469"/>
      <c r="AL27" s="508"/>
      <c r="AM27" s="468" t="s">
        <v>165</v>
      </c>
      <c r="AN27" s="469"/>
      <c r="AO27" s="469"/>
      <c r="AP27" s="469"/>
      <c r="AQ27" s="469"/>
      <c r="AR27" s="508"/>
      <c r="AS27" s="468" t="s">
        <v>165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109296</v>
      </c>
      <c r="BO27" s="587"/>
      <c r="BP27" s="587"/>
      <c r="BQ27" s="587"/>
      <c r="BR27" s="587"/>
      <c r="BS27" s="587"/>
      <c r="BT27" s="587"/>
      <c r="BU27" s="588"/>
      <c r="BV27" s="586">
        <v>109283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1900</v>
      </c>
      <c r="R28" s="469"/>
      <c r="S28" s="469"/>
      <c r="T28" s="469"/>
      <c r="U28" s="469"/>
      <c r="V28" s="508"/>
      <c r="W28" s="563"/>
      <c r="X28" s="551"/>
      <c r="Y28" s="552"/>
      <c r="Z28" s="467" t="s">
        <v>168</v>
      </c>
      <c r="AA28" s="447"/>
      <c r="AB28" s="447"/>
      <c r="AC28" s="447"/>
      <c r="AD28" s="447"/>
      <c r="AE28" s="447"/>
      <c r="AF28" s="447"/>
      <c r="AG28" s="448"/>
      <c r="AH28" s="468">
        <v>1</v>
      </c>
      <c r="AI28" s="469"/>
      <c r="AJ28" s="469"/>
      <c r="AK28" s="469"/>
      <c r="AL28" s="508"/>
      <c r="AM28" s="468" t="s">
        <v>165</v>
      </c>
      <c r="AN28" s="469"/>
      <c r="AO28" s="469"/>
      <c r="AP28" s="469"/>
      <c r="AQ28" s="469"/>
      <c r="AR28" s="508"/>
      <c r="AS28" s="468" t="s">
        <v>165</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914816</v>
      </c>
      <c r="BO28" s="381"/>
      <c r="BP28" s="381"/>
      <c r="BQ28" s="381"/>
      <c r="BR28" s="381"/>
      <c r="BS28" s="381"/>
      <c r="BT28" s="381"/>
      <c r="BU28" s="382"/>
      <c r="BV28" s="380">
        <v>910843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10</v>
      </c>
      <c r="M29" s="469"/>
      <c r="N29" s="469"/>
      <c r="O29" s="469"/>
      <c r="P29" s="508"/>
      <c r="Q29" s="468">
        <v>1650</v>
      </c>
      <c r="R29" s="469"/>
      <c r="S29" s="469"/>
      <c r="T29" s="469"/>
      <c r="U29" s="469"/>
      <c r="V29" s="508"/>
      <c r="W29" s="564"/>
      <c r="X29" s="565"/>
      <c r="Y29" s="566"/>
      <c r="Z29" s="467" t="s">
        <v>172</v>
      </c>
      <c r="AA29" s="447"/>
      <c r="AB29" s="447"/>
      <c r="AC29" s="447"/>
      <c r="AD29" s="447"/>
      <c r="AE29" s="447"/>
      <c r="AF29" s="447"/>
      <c r="AG29" s="448"/>
      <c r="AH29" s="468">
        <v>92</v>
      </c>
      <c r="AI29" s="469"/>
      <c r="AJ29" s="469"/>
      <c r="AK29" s="469"/>
      <c r="AL29" s="508"/>
      <c r="AM29" s="468">
        <v>250016</v>
      </c>
      <c r="AN29" s="469"/>
      <c r="AO29" s="469"/>
      <c r="AP29" s="469"/>
      <c r="AQ29" s="469"/>
      <c r="AR29" s="508"/>
      <c r="AS29" s="468">
        <v>2718</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113903</v>
      </c>
      <c r="BO29" s="418"/>
      <c r="BP29" s="418"/>
      <c r="BQ29" s="418"/>
      <c r="BR29" s="418"/>
      <c r="BS29" s="418"/>
      <c r="BT29" s="418"/>
      <c r="BU29" s="419"/>
      <c r="BV29" s="417">
        <v>87551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96.9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943471</v>
      </c>
      <c r="BO30" s="587"/>
      <c r="BP30" s="587"/>
      <c r="BQ30" s="587"/>
      <c r="BR30" s="587"/>
      <c r="BS30" s="587"/>
      <c r="BT30" s="587"/>
      <c r="BU30" s="588"/>
      <c r="BV30" s="586">
        <v>938262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国民健康保険（事業勘定）特別会計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上川教育研修センター組合</v>
      </c>
      <c r="BZ34" s="599"/>
      <c r="CA34" s="599"/>
      <c r="CB34" s="599"/>
      <c r="CC34" s="599"/>
      <c r="CD34" s="599"/>
      <c r="CE34" s="599"/>
      <c r="CF34" s="599"/>
      <c r="CG34" s="599"/>
      <c r="CH34" s="599"/>
      <c r="CI34" s="599"/>
      <c r="CJ34" s="599"/>
      <c r="CK34" s="599"/>
      <c r="CL34" s="599"/>
      <c r="CM34" s="599"/>
      <c r="CN34" s="167"/>
      <c r="CO34" s="598">
        <f>IF(CQ34="","",MAX(C34:D43,U34:V43,AM34:AN43,BE34:BF43,BW34:BX43)+1)</f>
        <v>10</v>
      </c>
      <c r="CP34" s="598"/>
      <c r="CQ34" s="599" t="str">
        <f>IF('各会計、関係団体の財政状況及び健全化判断比率'!BS7="","",'各会計、関係団体の財政状況及び健全化判断比率'!BS7)</f>
        <v>鷹栖町土地開発公社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上川町村等公平委員会特別会計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上川広域滞納整理機構</v>
      </c>
      <c r="BZ35" s="599"/>
      <c r="CA35" s="599"/>
      <c r="CB35" s="599"/>
      <c r="CC35" s="599"/>
      <c r="CD35" s="599"/>
      <c r="CE35" s="599"/>
      <c r="CF35" s="599"/>
      <c r="CG35" s="599"/>
      <c r="CH35" s="599"/>
      <c r="CI35" s="599"/>
      <c r="CJ35" s="599"/>
      <c r="CK35" s="599"/>
      <c r="CL35" s="599"/>
      <c r="CM35" s="599"/>
      <c r="CN35" s="167"/>
      <c r="CO35" s="598">
        <f t="shared" ref="CO35:CO43" si="3">IF(CQ35="","",CO34+1)</f>
        <v>11</v>
      </c>
      <c r="CP35" s="598"/>
      <c r="CQ35" s="599" t="str">
        <f>IF('各会計、関係団体の財政状況及び健全化判断比率'!BS8="","",'各会計、関係団体の財政状況及び健全化判断比率'!BS8)</f>
        <v>鷹栖町農業振興公社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t="str">
        <f t="shared" si="2"/>
        <v/>
      </c>
      <c r="BX36" s="598"/>
      <c r="BY36" s="599" t="str">
        <f>IF('各会計、関係団体の財政状況及び健全化判断比率'!B70="","",'各会計、関係団体の財政状況及び健全化判断比率'!B70)</f>
        <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3.82</v>
      </c>
      <c r="G34" s="33">
        <v>4.79</v>
      </c>
      <c r="H34" s="33">
        <v>5.56</v>
      </c>
      <c r="I34" s="33">
        <v>5.93</v>
      </c>
      <c r="J34" s="34">
        <v>6.92</v>
      </c>
      <c r="K34" s="22"/>
      <c r="L34" s="22"/>
      <c r="M34" s="22"/>
      <c r="N34" s="22"/>
      <c r="O34" s="22"/>
      <c r="P34" s="22"/>
    </row>
    <row r="35" spans="1:16" ht="39" customHeight="1" x14ac:dyDescent="0.15">
      <c r="A35" s="22"/>
      <c r="B35" s="35"/>
      <c r="C35" s="1178" t="s">
        <v>528</v>
      </c>
      <c r="D35" s="1179"/>
      <c r="E35" s="1180"/>
      <c r="F35" s="36">
        <v>4.4800000000000004</v>
      </c>
      <c r="G35" s="37">
        <v>3.31</v>
      </c>
      <c r="H35" s="37">
        <v>3.47</v>
      </c>
      <c r="I35" s="37">
        <v>3.77</v>
      </c>
      <c r="J35" s="38">
        <v>3.93</v>
      </c>
      <c r="K35" s="22"/>
      <c r="L35" s="22"/>
      <c r="M35" s="22"/>
      <c r="N35" s="22"/>
      <c r="O35" s="22"/>
      <c r="P35" s="22"/>
    </row>
    <row r="36" spans="1:16" ht="39" customHeight="1" x14ac:dyDescent="0.15">
      <c r="A36" s="22"/>
      <c r="B36" s="35"/>
      <c r="C36" s="1178" t="s">
        <v>529</v>
      </c>
      <c r="D36" s="1179"/>
      <c r="E36" s="1180"/>
      <c r="F36" s="36">
        <v>0.57999999999999996</v>
      </c>
      <c r="G36" s="37">
        <v>0.1</v>
      </c>
      <c r="H36" s="37">
        <v>0.68</v>
      </c>
      <c r="I36" s="37">
        <v>0.91</v>
      </c>
      <c r="J36" s="38">
        <v>0.3</v>
      </c>
      <c r="K36" s="22"/>
      <c r="L36" s="22"/>
      <c r="M36" s="22"/>
      <c r="N36" s="22"/>
      <c r="O36" s="22"/>
      <c r="P36" s="22"/>
    </row>
    <row r="37" spans="1:16" ht="39" customHeight="1" x14ac:dyDescent="0.15">
      <c r="A37" s="22"/>
      <c r="B37" s="35"/>
      <c r="C37" s="1178" t="s">
        <v>530</v>
      </c>
      <c r="D37" s="1179"/>
      <c r="E37" s="1180"/>
      <c r="F37" s="36">
        <v>0.19</v>
      </c>
      <c r="G37" s="37">
        <v>0.1</v>
      </c>
      <c r="H37" s="37">
        <v>7.0000000000000007E-2</v>
      </c>
      <c r="I37" s="37">
        <v>0.12</v>
      </c>
      <c r="J37" s="38">
        <v>0.16</v>
      </c>
      <c r="K37" s="22"/>
      <c r="L37" s="22"/>
      <c r="M37" s="22"/>
      <c r="N37" s="22"/>
      <c r="O37" s="22"/>
      <c r="P37" s="22"/>
    </row>
    <row r="38" spans="1:16" ht="39" customHeight="1" x14ac:dyDescent="0.15">
      <c r="A38" s="22"/>
      <c r="B38" s="35"/>
      <c r="C38" s="1178" t="s">
        <v>531</v>
      </c>
      <c r="D38" s="1179"/>
      <c r="E38" s="1180"/>
      <c r="F38" s="36">
        <v>0</v>
      </c>
      <c r="G38" s="37">
        <v>0</v>
      </c>
      <c r="H38" s="37">
        <v>0.04</v>
      </c>
      <c r="I38" s="37">
        <v>0.14000000000000001</v>
      </c>
      <c r="J38" s="38">
        <v>0.14000000000000001</v>
      </c>
      <c r="K38" s="22"/>
      <c r="L38" s="22"/>
      <c r="M38" s="22"/>
      <c r="N38" s="22"/>
      <c r="O38" s="22"/>
      <c r="P38" s="22"/>
    </row>
    <row r="39" spans="1:16" ht="39" customHeight="1" x14ac:dyDescent="0.15">
      <c r="A39" s="22"/>
      <c r="B39" s="35"/>
      <c r="C39" s="1178" t="s">
        <v>532</v>
      </c>
      <c r="D39" s="1179"/>
      <c r="E39" s="1180"/>
      <c r="F39" s="36">
        <v>0.03</v>
      </c>
      <c r="G39" s="37">
        <v>0.03</v>
      </c>
      <c r="H39" s="37">
        <v>0.03</v>
      </c>
      <c r="I39" s="37">
        <v>0.02</v>
      </c>
      <c r="J39" s="38">
        <v>0.02</v>
      </c>
      <c r="K39" s="22"/>
      <c r="L39" s="22"/>
      <c r="M39" s="22"/>
      <c r="N39" s="22"/>
      <c r="O39" s="22"/>
      <c r="P39" s="22"/>
    </row>
    <row r="40" spans="1:16" ht="39" customHeight="1" x14ac:dyDescent="0.15">
      <c r="A40" s="22"/>
      <c r="B40" s="35"/>
      <c r="C40" s="1178" t="s">
        <v>533</v>
      </c>
      <c r="D40" s="1179"/>
      <c r="E40" s="1180"/>
      <c r="F40" s="36">
        <v>0.02</v>
      </c>
      <c r="G40" s="37">
        <v>0.02</v>
      </c>
      <c r="H40" s="37">
        <v>0.02</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535</v>
      </c>
      <c r="D43" s="1182"/>
      <c r="E43" s="1183"/>
      <c r="F43" s="41" t="s">
        <v>481</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754</v>
      </c>
      <c r="L45" s="60">
        <v>755</v>
      </c>
      <c r="M45" s="60">
        <v>655</v>
      </c>
      <c r="N45" s="60">
        <v>632</v>
      </c>
      <c r="O45" s="61">
        <v>629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74</v>
      </c>
      <c r="L48" s="64">
        <v>70</v>
      </c>
      <c r="M48" s="64">
        <v>69</v>
      </c>
      <c r="N48" s="64">
        <v>81</v>
      </c>
      <c r="O48" s="65">
        <v>84</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481</v>
      </c>
      <c r="L49" s="64" t="s">
        <v>481</v>
      </c>
      <c r="M49" s="64" t="s">
        <v>481</v>
      </c>
      <c r="N49" s="64" t="s">
        <v>481</v>
      </c>
      <c r="O49" s="65" t="s">
        <v>481</v>
      </c>
      <c r="P49" s="48"/>
      <c r="Q49" s="48"/>
      <c r="R49" s="48"/>
      <c r="S49" s="48"/>
      <c r="T49" s="48"/>
      <c r="U49" s="48"/>
    </row>
    <row r="50" spans="1:21" ht="30.75" customHeight="1" x14ac:dyDescent="0.15">
      <c r="A50" s="48"/>
      <c r="B50" s="1196"/>
      <c r="C50" s="1197"/>
      <c r="D50" s="62"/>
      <c r="E50" s="1188" t="s">
        <v>17</v>
      </c>
      <c r="F50" s="1188"/>
      <c r="G50" s="1188"/>
      <c r="H50" s="1188"/>
      <c r="I50" s="1188"/>
      <c r="J50" s="1189"/>
      <c r="K50" s="63">
        <v>2</v>
      </c>
      <c r="L50" s="64">
        <v>2</v>
      </c>
      <c r="M50" s="64">
        <v>1</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512</v>
      </c>
      <c r="L52" s="64">
        <v>521</v>
      </c>
      <c r="M52" s="64">
        <v>536</v>
      </c>
      <c r="N52" s="64">
        <v>526</v>
      </c>
      <c r="O52" s="65">
        <v>524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318</v>
      </c>
      <c r="L53" s="69">
        <v>306</v>
      </c>
      <c r="M53" s="69">
        <v>189</v>
      </c>
      <c r="N53" s="69">
        <v>188</v>
      </c>
      <c r="O53" s="70">
        <v>190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6012</v>
      </c>
      <c r="J41" s="83">
        <v>5835</v>
      </c>
      <c r="K41" s="83">
        <v>6061</v>
      </c>
      <c r="L41" s="83">
        <v>5963</v>
      </c>
      <c r="M41" s="84">
        <v>6284</v>
      </c>
    </row>
    <row r="42" spans="2:13" ht="27.75" customHeight="1" x14ac:dyDescent="0.15">
      <c r="B42" s="1204"/>
      <c r="C42" s="1205"/>
      <c r="D42" s="85"/>
      <c r="E42" s="1210" t="s">
        <v>26</v>
      </c>
      <c r="F42" s="1210"/>
      <c r="G42" s="1210"/>
      <c r="H42" s="1211"/>
      <c r="I42" s="86" t="s">
        <v>481</v>
      </c>
      <c r="J42" s="87" t="s">
        <v>481</v>
      </c>
      <c r="K42" s="87" t="s">
        <v>481</v>
      </c>
      <c r="L42" s="87" t="s">
        <v>481</v>
      </c>
      <c r="M42" s="88" t="s">
        <v>481</v>
      </c>
    </row>
    <row r="43" spans="2:13" ht="27.75" customHeight="1" x14ac:dyDescent="0.15">
      <c r="B43" s="1204"/>
      <c r="C43" s="1205"/>
      <c r="D43" s="85"/>
      <c r="E43" s="1210" t="s">
        <v>27</v>
      </c>
      <c r="F43" s="1210"/>
      <c r="G43" s="1210"/>
      <c r="H43" s="1211"/>
      <c r="I43" s="86">
        <v>835</v>
      </c>
      <c r="J43" s="87">
        <v>824</v>
      </c>
      <c r="K43" s="87">
        <v>774</v>
      </c>
      <c r="L43" s="87">
        <v>726</v>
      </c>
      <c r="M43" s="88">
        <v>722</v>
      </c>
    </row>
    <row r="44" spans="2:13" ht="27.75" customHeight="1" x14ac:dyDescent="0.15">
      <c r="B44" s="1204"/>
      <c r="C44" s="1205"/>
      <c r="D44" s="85"/>
      <c r="E44" s="1210" t="s">
        <v>28</v>
      </c>
      <c r="F44" s="1210"/>
      <c r="G44" s="1210"/>
      <c r="H44" s="1211"/>
      <c r="I44" s="86" t="s">
        <v>481</v>
      </c>
      <c r="J44" s="87" t="s">
        <v>481</v>
      </c>
      <c r="K44" s="87" t="s">
        <v>481</v>
      </c>
      <c r="L44" s="87" t="s">
        <v>481</v>
      </c>
      <c r="M44" s="88" t="s">
        <v>481</v>
      </c>
    </row>
    <row r="45" spans="2:13" ht="27.75" customHeight="1" x14ac:dyDescent="0.15">
      <c r="B45" s="1204"/>
      <c r="C45" s="1205"/>
      <c r="D45" s="85"/>
      <c r="E45" s="1210" t="s">
        <v>29</v>
      </c>
      <c r="F45" s="1210"/>
      <c r="G45" s="1210"/>
      <c r="H45" s="1211"/>
      <c r="I45" s="86">
        <v>989</v>
      </c>
      <c r="J45" s="87">
        <v>932</v>
      </c>
      <c r="K45" s="87">
        <v>861</v>
      </c>
      <c r="L45" s="87">
        <v>819</v>
      </c>
      <c r="M45" s="88">
        <v>901</v>
      </c>
    </row>
    <row r="46" spans="2:13" ht="27.75" customHeight="1" x14ac:dyDescent="0.15">
      <c r="B46" s="1204"/>
      <c r="C46" s="1205"/>
      <c r="D46" s="89"/>
      <c r="E46" s="1210" t="s">
        <v>30</v>
      </c>
      <c r="F46" s="1210"/>
      <c r="G46" s="1210"/>
      <c r="H46" s="1211"/>
      <c r="I46" s="86" t="s">
        <v>481</v>
      </c>
      <c r="J46" s="87" t="s">
        <v>481</v>
      </c>
      <c r="K46" s="87" t="s">
        <v>481</v>
      </c>
      <c r="L46" s="87" t="s">
        <v>481</v>
      </c>
      <c r="M46" s="88" t="s">
        <v>481</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1941</v>
      </c>
      <c r="J50" s="87">
        <v>2072</v>
      </c>
      <c r="K50" s="87">
        <v>1989</v>
      </c>
      <c r="L50" s="87">
        <v>2041</v>
      </c>
      <c r="M50" s="88">
        <v>2088</v>
      </c>
    </row>
    <row r="51" spans="2:13" ht="27.75" customHeight="1" x14ac:dyDescent="0.15">
      <c r="B51" s="1204"/>
      <c r="C51" s="1205"/>
      <c r="D51" s="85"/>
      <c r="E51" s="1210" t="s">
        <v>36</v>
      </c>
      <c r="F51" s="1210"/>
      <c r="G51" s="1210"/>
      <c r="H51" s="1211"/>
      <c r="I51" s="86">
        <v>745</v>
      </c>
      <c r="J51" s="87">
        <v>732</v>
      </c>
      <c r="K51" s="87">
        <v>671</v>
      </c>
      <c r="L51" s="87">
        <v>628</v>
      </c>
      <c r="M51" s="88">
        <v>707</v>
      </c>
    </row>
    <row r="52" spans="2:13" ht="27.75" customHeight="1" x14ac:dyDescent="0.15">
      <c r="B52" s="1206"/>
      <c r="C52" s="1207"/>
      <c r="D52" s="85"/>
      <c r="E52" s="1210" t="s">
        <v>37</v>
      </c>
      <c r="F52" s="1210"/>
      <c r="G52" s="1210"/>
      <c r="H52" s="1211"/>
      <c r="I52" s="86">
        <v>4477</v>
      </c>
      <c r="J52" s="87">
        <v>4473</v>
      </c>
      <c r="K52" s="87">
        <v>4588</v>
      </c>
      <c r="L52" s="87">
        <v>4588</v>
      </c>
      <c r="M52" s="88">
        <v>4675</v>
      </c>
    </row>
    <row r="53" spans="2:13" ht="27.75" customHeight="1" thickBot="1" x14ac:dyDescent="0.2">
      <c r="B53" s="1217" t="s">
        <v>38</v>
      </c>
      <c r="C53" s="1218"/>
      <c r="D53" s="92"/>
      <c r="E53" s="1219" t="s">
        <v>39</v>
      </c>
      <c r="F53" s="1219"/>
      <c r="G53" s="1219"/>
      <c r="H53" s="1220"/>
      <c r="I53" s="93">
        <v>672</v>
      </c>
      <c r="J53" s="94">
        <v>314</v>
      </c>
      <c r="K53" s="94">
        <v>448</v>
      </c>
      <c r="L53" s="94">
        <v>251</v>
      </c>
      <c r="M53" s="95">
        <v>436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543</v>
      </c>
      <c r="I42" s="354"/>
      <c r="J42" s="354"/>
      <c r="K42" s="354"/>
      <c r="L42" s="246"/>
      <c r="M42" s="246"/>
      <c r="N42" s="246"/>
      <c r="O42" s="246"/>
    </row>
    <row r="43" spans="2:17" x14ac:dyDescent="0.15">
      <c r="B43" s="250"/>
      <c r="C43" s="246"/>
      <c r="D43" s="246"/>
      <c r="E43" s="246"/>
      <c r="F43" s="246"/>
      <c r="G43" s="1235" t="s">
        <v>552</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544</v>
      </c>
    </row>
    <row r="50" spans="1:17" x14ac:dyDescent="0.15">
      <c r="B50" s="250"/>
      <c r="C50" s="246"/>
      <c r="D50" s="246"/>
      <c r="E50" s="246"/>
      <c r="F50" s="246"/>
      <c r="G50" s="1244"/>
      <c r="H50" s="1245"/>
      <c r="I50" s="1245"/>
      <c r="J50" s="1246"/>
      <c r="K50" s="356" t="s">
        <v>521</v>
      </c>
      <c r="L50" s="356" t="s">
        <v>522</v>
      </c>
      <c r="M50" s="356" t="s">
        <v>523</v>
      </c>
      <c r="N50" s="356" t="s">
        <v>524</v>
      </c>
      <c r="O50" s="356" t="s">
        <v>525</v>
      </c>
    </row>
    <row r="51" spans="1:17" x14ac:dyDescent="0.15">
      <c r="B51" s="250"/>
      <c r="C51" s="246"/>
      <c r="D51" s="246"/>
      <c r="E51" s="246"/>
      <c r="F51" s="246"/>
      <c r="G51" s="1247" t="s">
        <v>545</v>
      </c>
      <c r="H51" s="1248"/>
      <c r="I51" s="1253" t="s">
        <v>546</v>
      </c>
      <c r="J51" s="1253"/>
      <c r="K51" s="1255"/>
      <c r="L51" s="1255"/>
      <c r="M51" s="1255"/>
      <c r="N51" s="1221">
        <v>9.4</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547</v>
      </c>
      <c r="J53" s="1233"/>
      <c r="K53" s="1256"/>
      <c r="L53" s="1256"/>
      <c r="M53" s="1256"/>
      <c r="N53" s="1225">
        <v>63.5</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548</v>
      </c>
      <c r="H55" s="1228"/>
      <c r="I55" s="1233" t="s">
        <v>546</v>
      </c>
      <c r="J55" s="1233"/>
      <c r="K55" s="1255"/>
      <c r="L55" s="1255"/>
      <c r="M55" s="1255"/>
      <c r="N55" s="1221">
        <v>0</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547</v>
      </c>
      <c r="J57" s="1223"/>
      <c r="K57" s="1256"/>
      <c r="L57" s="1256"/>
      <c r="M57" s="1256"/>
      <c r="N57" s="1225">
        <v>55.3</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549</v>
      </c>
      <c r="C63" s="246"/>
      <c r="D63" s="246"/>
      <c r="E63" s="246"/>
      <c r="F63" s="246"/>
      <c r="G63" s="246"/>
      <c r="H63" s="246"/>
      <c r="I63" s="246"/>
      <c r="J63" s="246"/>
      <c r="K63" s="246"/>
      <c r="L63" s="246"/>
      <c r="M63" s="246"/>
      <c r="N63" s="246"/>
      <c r="O63" s="246"/>
    </row>
    <row r="64" spans="1:17" x14ac:dyDescent="0.15">
      <c r="B64" s="250"/>
      <c r="C64" s="246"/>
      <c r="D64" s="246"/>
      <c r="E64" s="246"/>
      <c r="F64" s="246"/>
      <c r="G64" s="353" t="s">
        <v>543</v>
      </c>
      <c r="I64" s="354"/>
      <c r="J64" s="354"/>
      <c r="K64" s="354"/>
      <c r="L64" s="246"/>
      <c r="M64" s="246"/>
      <c r="N64" s="246"/>
      <c r="O64" s="246"/>
    </row>
    <row r="65" spans="2:30" x14ac:dyDescent="0.15">
      <c r="B65" s="250"/>
      <c r="C65" s="246"/>
      <c r="D65" s="246"/>
      <c r="E65" s="246"/>
      <c r="F65" s="246"/>
      <c r="G65" s="1235" t="s">
        <v>553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550</v>
      </c>
      <c r="I71" s="370"/>
      <c r="J71" s="366"/>
      <c r="K71" s="366"/>
      <c r="L71" s="367"/>
      <c r="M71" s="366"/>
      <c r="N71" s="367"/>
      <c r="O71" s="368"/>
    </row>
    <row r="72" spans="2:30" x14ac:dyDescent="0.15">
      <c r="B72" s="250"/>
      <c r="C72" s="246"/>
      <c r="D72" s="246"/>
      <c r="E72" s="246"/>
      <c r="F72" s="246"/>
      <c r="G72" s="1244"/>
      <c r="H72" s="1245"/>
      <c r="I72" s="1245"/>
      <c r="J72" s="1246"/>
      <c r="K72" s="356" t="s">
        <v>521</v>
      </c>
      <c r="L72" s="356" t="s">
        <v>522</v>
      </c>
      <c r="M72" s="356" t="s">
        <v>523</v>
      </c>
      <c r="N72" s="356" t="s">
        <v>524</v>
      </c>
      <c r="O72" s="356" t="s">
        <v>525</v>
      </c>
    </row>
    <row r="73" spans="2:30" x14ac:dyDescent="0.15">
      <c r="B73" s="250"/>
      <c r="C73" s="246"/>
      <c r="D73" s="246"/>
      <c r="E73" s="246"/>
      <c r="F73" s="246"/>
      <c r="G73" s="1247" t="s">
        <v>545</v>
      </c>
      <c r="H73" s="1248"/>
      <c r="I73" s="1253" t="s">
        <v>546</v>
      </c>
      <c r="J73" s="1253"/>
      <c r="K73" s="1234">
        <v>24.9</v>
      </c>
      <c r="L73" s="1234">
        <v>11.4</v>
      </c>
      <c r="M73" s="1221">
        <v>17.100000000000001</v>
      </c>
      <c r="N73" s="1221">
        <v>9.4</v>
      </c>
      <c r="O73" s="1221">
        <v>16.399999999999999</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551</v>
      </c>
      <c r="J75" s="1233"/>
      <c r="K75" s="1225">
        <v>12.5</v>
      </c>
      <c r="L75" s="1225">
        <v>11.7</v>
      </c>
      <c r="M75" s="1225">
        <v>10</v>
      </c>
      <c r="N75" s="1225">
        <v>8.4</v>
      </c>
      <c r="O75" s="1225">
        <v>7.1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548</v>
      </c>
      <c r="H77" s="1228"/>
      <c r="I77" s="1233" t="s">
        <v>546</v>
      </c>
      <c r="J77" s="1233"/>
      <c r="K77" s="1234">
        <v>5.7</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551</v>
      </c>
      <c r="J79" s="1223"/>
      <c r="K79" s="1224">
        <v>10.8</v>
      </c>
      <c r="L79" s="1224">
        <v>9.8000000000000007</v>
      </c>
      <c r="M79" s="1224">
        <v>9.1</v>
      </c>
      <c r="N79" s="1224">
        <v>8.6</v>
      </c>
      <c r="O79" s="1224">
        <v>8.5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81029</v>
      </c>
      <c r="E3" s="118"/>
      <c r="F3" s="119">
        <v>146641</v>
      </c>
      <c r="G3" s="120"/>
      <c r="H3" s="121"/>
    </row>
    <row r="4" spans="1:8" x14ac:dyDescent="0.15">
      <c r="A4" s="122"/>
      <c r="B4" s="123"/>
      <c r="C4" s="124"/>
      <c r="D4" s="125">
        <v>34126</v>
      </c>
      <c r="E4" s="126"/>
      <c r="F4" s="127">
        <v>68142</v>
      </c>
      <c r="G4" s="128"/>
      <c r="H4" s="129"/>
    </row>
    <row r="5" spans="1:8" x14ac:dyDescent="0.15">
      <c r="A5" s="110" t="s">
        <v>515</v>
      </c>
      <c r="B5" s="115"/>
      <c r="C5" s="116"/>
      <c r="D5" s="117">
        <v>102224</v>
      </c>
      <c r="E5" s="118"/>
      <c r="F5" s="119">
        <v>174587</v>
      </c>
      <c r="G5" s="120"/>
      <c r="H5" s="121"/>
    </row>
    <row r="6" spans="1:8" x14ac:dyDescent="0.15">
      <c r="A6" s="122"/>
      <c r="B6" s="123"/>
      <c r="C6" s="124"/>
      <c r="D6" s="125">
        <v>47711</v>
      </c>
      <c r="E6" s="126"/>
      <c r="F6" s="127">
        <v>79695</v>
      </c>
      <c r="G6" s="128"/>
      <c r="H6" s="129"/>
    </row>
    <row r="7" spans="1:8" x14ac:dyDescent="0.15">
      <c r="A7" s="110" t="s">
        <v>516</v>
      </c>
      <c r="B7" s="115"/>
      <c r="C7" s="116"/>
      <c r="D7" s="117">
        <v>183318</v>
      </c>
      <c r="E7" s="118"/>
      <c r="F7" s="119">
        <v>175675</v>
      </c>
      <c r="G7" s="120"/>
      <c r="H7" s="121"/>
    </row>
    <row r="8" spans="1:8" x14ac:dyDescent="0.15">
      <c r="A8" s="122"/>
      <c r="B8" s="123"/>
      <c r="C8" s="124"/>
      <c r="D8" s="125">
        <v>69822</v>
      </c>
      <c r="E8" s="126"/>
      <c r="F8" s="127">
        <v>87698</v>
      </c>
      <c r="G8" s="128"/>
      <c r="H8" s="129"/>
    </row>
    <row r="9" spans="1:8" x14ac:dyDescent="0.15">
      <c r="A9" s="110" t="s">
        <v>517</v>
      </c>
      <c r="B9" s="115"/>
      <c r="C9" s="116"/>
      <c r="D9" s="117">
        <v>103335</v>
      </c>
      <c r="E9" s="118"/>
      <c r="F9" s="119">
        <v>162193</v>
      </c>
      <c r="G9" s="120"/>
      <c r="H9" s="121"/>
    </row>
    <row r="10" spans="1:8" x14ac:dyDescent="0.15">
      <c r="A10" s="122"/>
      <c r="B10" s="123"/>
      <c r="C10" s="124"/>
      <c r="D10" s="125">
        <v>37370</v>
      </c>
      <c r="E10" s="126"/>
      <c r="F10" s="127">
        <v>79985</v>
      </c>
      <c r="G10" s="128"/>
      <c r="H10" s="129"/>
    </row>
    <row r="11" spans="1:8" x14ac:dyDescent="0.15">
      <c r="A11" s="110" t="s">
        <v>518</v>
      </c>
      <c r="B11" s="115"/>
      <c r="C11" s="116"/>
      <c r="D11" s="117">
        <v>216667</v>
      </c>
      <c r="E11" s="118"/>
      <c r="F11" s="119">
        <v>168868</v>
      </c>
      <c r="G11" s="120"/>
      <c r="H11" s="121"/>
    </row>
    <row r="12" spans="1:8" x14ac:dyDescent="0.15">
      <c r="A12" s="122"/>
      <c r="B12" s="123"/>
      <c r="C12" s="130"/>
      <c r="D12" s="125">
        <v>62005</v>
      </c>
      <c r="E12" s="126"/>
      <c r="F12" s="127">
        <v>79360</v>
      </c>
      <c r="G12" s="128"/>
      <c r="H12" s="129"/>
    </row>
    <row r="13" spans="1:8" x14ac:dyDescent="0.15">
      <c r="A13" s="110"/>
      <c r="B13" s="115"/>
      <c r="C13" s="131"/>
      <c r="D13" s="132">
        <v>137315</v>
      </c>
      <c r="E13" s="133"/>
      <c r="F13" s="134">
        <v>165593</v>
      </c>
      <c r="G13" s="135"/>
      <c r="H13" s="121"/>
    </row>
    <row r="14" spans="1:8" x14ac:dyDescent="0.15">
      <c r="A14" s="122"/>
      <c r="B14" s="123"/>
      <c r="C14" s="124"/>
      <c r="D14" s="125">
        <v>50207</v>
      </c>
      <c r="E14" s="126"/>
      <c r="F14" s="127">
        <v>78976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4.51</v>
      </c>
      <c r="C19" s="136">
        <f>ROUND(VALUE(SUBSTITUTE(実質収支比率等に係る経年分析!G$48,"▲","-")),2)</f>
        <v>3.34</v>
      </c>
      <c r="D19" s="136">
        <f>ROUND(VALUE(SUBSTITUTE(実質収支比率等に係る経年分析!H$48,"▲","-")),2)</f>
        <v>3.51</v>
      </c>
      <c r="E19" s="136">
        <f>ROUND(VALUE(SUBSTITUTE(実質収支比率等に係る経年分析!I$48,"▲","-")),2)</f>
        <v>3.79</v>
      </c>
      <c r="F19" s="136">
        <f>ROUND(VALUE(SUBSTITUTE(実質収支比率等に係る経年分析!J$48,"▲","-")),2)</f>
        <v>3.94</v>
      </c>
    </row>
    <row r="20" spans="1:11" x14ac:dyDescent="0.15">
      <c r="A20" s="136" t="s">
        <v>44</v>
      </c>
      <c r="B20" s="136">
        <f>ROUND(VALUE(SUBSTITUTE(実質収支比率等に係る経年分析!F$47,"▲","-")),2)</f>
        <v>28.95</v>
      </c>
      <c r="C20" s="136">
        <f>ROUND(VALUE(SUBSTITUTE(実質収支比率等に係る経年分析!G$47,"▲","-")),2)</f>
        <v>28.4</v>
      </c>
      <c r="D20" s="136">
        <f>ROUND(VALUE(SUBSTITUTE(実質収支比率等に係る経年分析!H$47,"▲","-")),2)</f>
        <v>29.55</v>
      </c>
      <c r="E20" s="136">
        <f>ROUND(VALUE(SUBSTITUTE(実質収支比率等に係る経年分析!I$47,"▲","-")),2)</f>
        <v>29.24</v>
      </c>
      <c r="F20" s="136">
        <f>ROUND(VALUE(SUBSTITUTE(実質収支比率等に係る経年分析!J$47,"▲","-")),2)</f>
        <v>29.37</v>
      </c>
    </row>
    <row r="21" spans="1:11" x14ac:dyDescent="0.15">
      <c r="A21" s="136" t="s">
        <v>45</v>
      </c>
      <c r="B21" s="136">
        <f>IF(ISNUMBER(VALUE(SUBSTITUTE(実質収支比率等に係る経年分析!F$49,"▲","-"))),ROUND(VALUE(SUBSTITUTE(実質収支比率等に係る経年分析!F$49,"▲","-")),2),NA())</f>
        <v>6.37</v>
      </c>
      <c r="C21" s="136">
        <f>IF(ISNUMBER(VALUE(SUBSTITUTE(実質収支比率等に係る経年分析!G$49,"▲","-"))),ROUND(VALUE(SUBSTITUTE(実質収支比率等に係る経年分析!G$49,"▲","-")),2),NA())</f>
        <v>-1</v>
      </c>
      <c r="D21" s="136">
        <f>IF(ISNUMBER(VALUE(SUBSTITUTE(実質収支比率等に係る経年分析!H$49,"▲","-"))),ROUND(VALUE(SUBSTITUTE(実質収支比率等に係る経年分析!H$49,"▲","-")),2),NA())</f>
        <v>0.08</v>
      </c>
      <c r="E21" s="136">
        <f>IF(ISNUMBER(VALUE(SUBSTITUTE(実質収支比率等に係る経年分析!I$49,"▲","-"))),ROUND(VALUE(SUBSTITUTE(実質収支比率等に係る経年分析!I$49,"▲","-")),2),NA())</f>
        <v>0.36</v>
      </c>
      <c r="F21" s="136">
        <f>IF(ISNUMBER(VALUE(SUBSTITUTE(実質収支比率等に係る経年分析!J$49,"▲","-"))),ROUND(VALUE(SUBSTITUTE(実質収支比率等に係る経年分析!J$49,"▲","-")),2),NA())</f>
        <v>0.28000000000000003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上川町村等公平委員会特別会計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x14ac:dyDescent="0.15">
      <c r="A33" s="137" t="str">
        <f>IF(連結実質赤字比率に係る赤字・黒字の構成分析!C$37="",NA(),連結実質赤字比率に係る赤字・黒字の構成分析!C$37)</f>
        <v>国民健康保険（事業勘定）特別会計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0.16</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0.57999999999999996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4.4800000000000004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3.77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4.79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5.56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6.92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512</v>
      </c>
      <c r="E42" s="138"/>
      <c r="F42" s="138"/>
      <c r="G42" s="138">
        <f>'実質公債費比率（分子）の構造'!L$52</f>
        <v>521</v>
      </c>
      <c r="H42" s="138"/>
      <c r="I42" s="138"/>
      <c r="J42" s="138">
        <f>'実質公債費比率（分子）の構造'!M$52</f>
        <v>536</v>
      </c>
      <c r="K42" s="138"/>
      <c r="L42" s="138"/>
      <c r="M42" s="138">
        <f>'実質公債費比率（分子）の構造'!N$52</f>
        <v>526</v>
      </c>
      <c r="N42" s="138"/>
      <c r="O42" s="138"/>
      <c r="P42" s="138">
        <f>'実質公債費比率（分子）の構造'!O$52</f>
        <v>524</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2</v>
      </c>
      <c r="C44" s="138"/>
      <c r="D44" s="138"/>
      <c r="E44" s="138">
        <f>'実質公債費比率（分子）の構造'!L$50</f>
        <v>2</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74</v>
      </c>
      <c r="C46" s="138"/>
      <c r="D46" s="138"/>
      <c r="E46" s="138">
        <f>'実質公債費比率（分子）の構造'!L$48</f>
        <v>70</v>
      </c>
      <c r="F46" s="138"/>
      <c r="G46" s="138"/>
      <c r="H46" s="138">
        <f>'実質公債費比率（分子）の構造'!M$48</f>
        <v>69</v>
      </c>
      <c r="I46" s="138"/>
      <c r="J46" s="138"/>
      <c r="K46" s="138">
        <f>'実質公債費比率（分子）の構造'!N$48</f>
        <v>81</v>
      </c>
      <c r="L46" s="138"/>
      <c r="M46" s="138"/>
      <c r="N46" s="138">
        <f>'実質公債費比率（分子）の構造'!O$48</f>
        <v>84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754</v>
      </c>
      <c r="C49" s="138"/>
      <c r="D49" s="138"/>
      <c r="E49" s="138">
        <f>'実質公債費比率（分子）の構造'!L$45</f>
        <v>755</v>
      </c>
      <c r="F49" s="138"/>
      <c r="G49" s="138"/>
      <c r="H49" s="138">
        <f>'実質公債費比率（分子）の構造'!M$45</f>
        <v>655</v>
      </c>
      <c r="I49" s="138"/>
      <c r="J49" s="138"/>
      <c r="K49" s="138">
        <f>'実質公債費比率（分子）の構造'!N$45</f>
        <v>632</v>
      </c>
      <c r="L49" s="138"/>
      <c r="M49" s="138"/>
      <c r="N49" s="138">
        <f>'実質公債費比率（分子）の構造'!O$45</f>
        <v>629</v>
      </c>
      <c r="O49" s="138"/>
      <c r="P49" s="138"/>
    </row>
    <row r="50" spans="1:16" x14ac:dyDescent="0.15">
      <c r="A50" s="138" t="s">
        <v>60</v>
      </c>
      <c r="B50" s="138" t="e">
        <f>NA()</f>
        <v>#N/A</v>
      </c>
      <c r="C50" s="138">
        <f>IF(ISNUMBER('実質公債費比率（分子）の構造'!K$53),'実質公債費比率（分子）の構造'!K$53,NA())</f>
        <v>318</v>
      </c>
      <c r="D50" s="138" t="e">
        <f>NA()</f>
        <v>#N/A</v>
      </c>
      <c r="E50" s="138" t="e">
        <f>NA()</f>
        <v>#N/A</v>
      </c>
      <c r="F50" s="138">
        <f>IF(ISNUMBER('実質公債費比率（分子）の構造'!L$53),'実質公債費比率（分子）の構造'!L$53,NA())</f>
        <v>306</v>
      </c>
      <c r="G50" s="138" t="e">
        <f>NA()</f>
        <v>#N/A</v>
      </c>
      <c r="H50" s="138" t="e">
        <f>NA()</f>
        <v>#N/A</v>
      </c>
      <c r="I50" s="138">
        <f>IF(ISNUMBER('実質公債費比率（分子）の構造'!M$53),'実質公債費比率（分子）の構造'!M$53,NA())</f>
        <v>189</v>
      </c>
      <c r="J50" s="138" t="e">
        <f>NA()</f>
        <v>#N/A</v>
      </c>
      <c r="K50" s="138" t="e">
        <f>NA()</f>
        <v>#N/A</v>
      </c>
      <c r="L50" s="138">
        <f>IF(ISNUMBER('実質公債費比率（分子）の構造'!N$53),'実質公債費比率（分子）の構造'!N$53,NA())</f>
        <v>188</v>
      </c>
      <c r="M50" s="138" t="e">
        <f>NA()</f>
        <v>#N/A</v>
      </c>
      <c r="N50" s="138" t="e">
        <f>NA()</f>
        <v>#N/A</v>
      </c>
      <c r="O50" s="138">
        <f>IF(ISNUMBER('実質公債費比率（分子）の構造'!O$53),'実質公債費比率（分子）の構造'!O$53,NA())</f>
        <v>190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4477</v>
      </c>
      <c r="E56" s="137"/>
      <c r="F56" s="137"/>
      <c r="G56" s="137">
        <f>'将来負担比率（分子）の構造'!J$52</f>
        <v>4473</v>
      </c>
      <c r="H56" s="137"/>
      <c r="I56" s="137"/>
      <c r="J56" s="137">
        <f>'将来負担比率（分子）の構造'!K$52</f>
        <v>4588</v>
      </c>
      <c r="K56" s="137"/>
      <c r="L56" s="137"/>
      <c r="M56" s="137">
        <f>'将来負担比率（分子）の構造'!L$52</f>
        <v>4588</v>
      </c>
      <c r="N56" s="137"/>
      <c r="O56" s="137"/>
      <c r="P56" s="137">
        <f>'将来負担比率（分子）の構造'!M$52</f>
        <v>4675</v>
      </c>
    </row>
    <row r="57" spans="1:16" x14ac:dyDescent="0.15">
      <c r="A57" s="137" t="s">
        <v>36</v>
      </c>
      <c r="B57" s="137"/>
      <c r="C57" s="137"/>
      <c r="D57" s="137">
        <f>'将来負担比率（分子）の構造'!I$51</f>
        <v>745</v>
      </c>
      <c r="E57" s="137"/>
      <c r="F57" s="137"/>
      <c r="G57" s="137">
        <f>'将来負担比率（分子）の構造'!J$51</f>
        <v>732</v>
      </c>
      <c r="H57" s="137"/>
      <c r="I57" s="137"/>
      <c r="J57" s="137">
        <f>'将来負担比率（分子）の構造'!K$51</f>
        <v>671</v>
      </c>
      <c r="K57" s="137"/>
      <c r="L57" s="137"/>
      <c r="M57" s="137">
        <f>'将来負担比率（分子）の構造'!L$51</f>
        <v>628</v>
      </c>
      <c r="N57" s="137"/>
      <c r="O57" s="137"/>
      <c r="P57" s="137">
        <f>'将来負担比率（分子）の構造'!M$51</f>
        <v>707</v>
      </c>
    </row>
    <row r="58" spans="1:16" x14ac:dyDescent="0.15">
      <c r="A58" s="137" t="s">
        <v>35</v>
      </c>
      <c r="B58" s="137"/>
      <c r="C58" s="137"/>
      <c r="D58" s="137">
        <f>'将来負担比率（分子）の構造'!I$50</f>
        <v>1941</v>
      </c>
      <c r="E58" s="137"/>
      <c r="F58" s="137"/>
      <c r="G58" s="137">
        <f>'将来負担比率（分子）の構造'!J$50</f>
        <v>2072</v>
      </c>
      <c r="H58" s="137"/>
      <c r="I58" s="137"/>
      <c r="J58" s="137">
        <f>'将来負担比率（分子）の構造'!K$50</f>
        <v>1989</v>
      </c>
      <c r="K58" s="137"/>
      <c r="L58" s="137"/>
      <c r="M58" s="137">
        <f>'将来負担比率（分子）の構造'!L$50</f>
        <v>2041</v>
      </c>
      <c r="N58" s="137"/>
      <c r="O58" s="137"/>
      <c r="P58" s="137">
        <f>'将来負担比率（分子）の構造'!M$50</f>
        <v>2088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989</v>
      </c>
      <c r="C62" s="137"/>
      <c r="D62" s="137"/>
      <c r="E62" s="137">
        <f>'将来負担比率（分子）の構造'!J$45</f>
        <v>932</v>
      </c>
      <c r="F62" s="137"/>
      <c r="G62" s="137"/>
      <c r="H62" s="137">
        <f>'将来負担比率（分子）の構造'!K$45</f>
        <v>861</v>
      </c>
      <c r="I62" s="137"/>
      <c r="J62" s="137"/>
      <c r="K62" s="137">
        <f>'将来負担比率（分子）の構造'!L$45</f>
        <v>819</v>
      </c>
      <c r="L62" s="137"/>
      <c r="M62" s="137"/>
      <c r="N62" s="137">
        <f>'将来負担比率（分子）の構造'!M$45</f>
        <v>901</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835</v>
      </c>
      <c r="C64" s="137"/>
      <c r="D64" s="137"/>
      <c r="E64" s="137">
        <f>'将来負担比率（分子）の構造'!J$43</f>
        <v>824</v>
      </c>
      <c r="F64" s="137"/>
      <c r="G64" s="137"/>
      <c r="H64" s="137">
        <f>'将来負担比率（分子）の構造'!K$43</f>
        <v>774</v>
      </c>
      <c r="I64" s="137"/>
      <c r="J64" s="137"/>
      <c r="K64" s="137">
        <f>'将来負担比率（分子）の構造'!L$43</f>
        <v>726</v>
      </c>
      <c r="L64" s="137"/>
      <c r="M64" s="137"/>
      <c r="N64" s="137">
        <f>'将来負担比率（分子）の構造'!M$43</f>
        <v>722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6012</v>
      </c>
      <c r="C66" s="137"/>
      <c r="D66" s="137"/>
      <c r="E66" s="137">
        <f>'将来負担比率（分子）の構造'!J$41</f>
        <v>5835</v>
      </c>
      <c r="F66" s="137"/>
      <c r="G66" s="137"/>
      <c r="H66" s="137">
        <f>'将来負担比率（分子）の構造'!K$41</f>
        <v>6061</v>
      </c>
      <c r="I66" s="137"/>
      <c r="J66" s="137"/>
      <c r="K66" s="137">
        <f>'将来負担比率（分子）の構造'!L$41</f>
        <v>5963</v>
      </c>
      <c r="L66" s="137"/>
      <c r="M66" s="137"/>
      <c r="N66" s="137">
        <f>'将来負担比率（分子）の構造'!M$41</f>
        <v>6284</v>
      </c>
      <c r="O66" s="137"/>
      <c r="P66" s="137"/>
    </row>
    <row r="67" spans="1:16" x14ac:dyDescent="0.15">
      <c r="A67" s="137" t="s">
        <v>64</v>
      </c>
      <c r="B67" s="137" t="e">
        <f>NA()</f>
        <v>#N/A</v>
      </c>
      <c r="C67" s="137">
        <f>IF(ISNUMBER('将来負担比率（分子）の構造'!I$53), IF('将来負担比率（分子）の構造'!I$53 &lt; 0, 0, '将来負担比率（分子）の構造'!I$53), NA())</f>
        <v>672</v>
      </c>
      <c r="D67" s="137" t="e">
        <f>NA()</f>
        <v>#N/A</v>
      </c>
      <c r="E67" s="137" t="e">
        <f>NA()</f>
        <v>#N/A</v>
      </c>
      <c r="F67" s="137">
        <f>IF(ISNUMBER('将来負担比率（分子）の構造'!J$53), IF('将来負担比率（分子）の構造'!J$53 &lt; 0, 0, '将来負担比率（分子）の構造'!J$53), NA())</f>
        <v>314</v>
      </c>
      <c r="G67" s="137" t="e">
        <f>NA()</f>
        <v>#N/A</v>
      </c>
      <c r="H67" s="137" t="e">
        <f>NA()</f>
        <v>#N/A</v>
      </c>
      <c r="I67" s="137">
        <f>IF(ISNUMBER('将来負担比率（分子）の構造'!K$53), IF('将来負担比率（分子）の構造'!K$53 &lt; 0, 0, '将来負担比率（分子）の構造'!K$53), NA())</f>
        <v>448</v>
      </c>
      <c r="J67" s="137" t="e">
        <f>NA()</f>
        <v>#N/A</v>
      </c>
      <c r="K67" s="137" t="e">
        <f>NA()</f>
        <v>#N/A</v>
      </c>
      <c r="L67" s="137">
        <f>IF(ISNUMBER('将来負担比率（分子）の構造'!L$53), IF('将来負担比率（分子）の構造'!L$53 &lt; 0, 0, '将来負担比率（分子）の構造'!L$53), NA())</f>
        <v>251</v>
      </c>
      <c r="M67" s="137" t="e">
        <f>NA()</f>
        <v>#N/A</v>
      </c>
      <c r="N67" s="137" t="e">
        <f>NA()</f>
        <v>#N/A</v>
      </c>
      <c r="O67" s="137">
        <f>IF(ISNUMBER('将来負担比率（分子）の構造'!M$53), IF('将来負担比率（分子）の構造'!M$53 &lt; 0, 0, '将来負担比率（分子）の構造'!M$53), NA())</f>
        <v>436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835632</v>
      </c>
      <c r="S5" s="615"/>
      <c r="T5" s="615"/>
      <c r="U5" s="615"/>
      <c r="V5" s="615"/>
      <c r="W5" s="615"/>
      <c r="X5" s="615"/>
      <c r="Y5" s="616"/>
      <c r="Z5" s="617">
        <v>13.1</v>
      </c>
      <c r="AA5" s="617"/>
      <c r="AB5" s="617"/>
      <c r="AC5" s="617"/>
      <c r="AD5" s="618">
        <v>807165</v>
      </c>
      <c r="AE5" s="618"/>
      <c r="AF5" s="618"/>
      <c r="AG5" s="618"/>
      <c r="AH5" s="618"/>
      <c r="AI5" s="618"/>
      <c r="AJ5" s="618"/>
      <c r="AK5" s="618"/>
      <c r="AL5" s="619">
        <v>26.8</v>
      </c>
      <c r="AM5" s="620"/>
      <c r="AN5" s="620"/>
      <c r="AO5" s="621"/>
      <c r="AP5" s="611" t="s">
        <v>211</v>
      </c>
      <c r="AQ5" s="612"/>
      <c r="AR5" s="612"/>
      <c r="AS5" s="612"/>
      <c r="AT5" s="612"/>
      <c r="AU5" s="612"/>
      <c r="AV5" s="612"/>
      <c r="AW5" s="612"/>
      <c r="AX5" s="612"/>
      <c r="AY5" s="612"/>
      <c r="AZ5" s="612"/>
      <c r="BA5" s="612"/>
      <c r="BB5" s="612"/>
      <c r="BC5" s="612"/>
      <c r="BD5" s="612"/>
      <c r="BE5" s="612"/>
      <c r="BF5" s="613"/>
      <c r="BG5" s="625">
        <v>807165</v>
      </c>
      <c r="BH5" s="626"/>
      <c r="BI5" s="626"/>
      <c r="BJ5" s="626"/>
      <c r="BK5" s="626"/>
      <c r="BL5" s="626"/>
      <c r="BM5" s="626"/>
      <c r="BN5" s="627"/>
      <c r="BO5" s="628">
        <v>96.6</v>
      </c>
      <c r="BP5" s="628"/>
      <c r="BQ5" s="628"/>
      <c r="BR5" s="628"/>
      <c r="BS5" s="629">
        <v>4838</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80877</v>
      </c>
      <c r="S6" s="626"/>
      <c r="T6" s="626"/>
      <c r="U6" s="626"/>
      <c r="V6" s="626"/>
      <c r="W6" s="626"/>
      <c r="X6" s="626"/>
      <c r="Y6" s="627"/>
      <c r="Z6" s="628">
        <v>1.3</v>
      </c>
      <c r="AA6" s="628"/>
      <c r="AB6" s="628"/>
      <c r="AC6" s="628"/>
      <c r="AD6" s="629">
        <v>80877</v>
      </c>
      <c r="AE6" s="629"/>
      <c r="AF6" s="629"/>
      <c r="AG6" s="629"/>
      <c r="AH6" s="629"/>
      <c r="AI6" s="629"/>
      <c r="AJ6" s="629"/>
      <c r="AK6" s="629"/>
      <c r="AL6" s="630">
        <v>2.7</v>
      </c>
      <c r="AM6" s="631"/>
      <c r="AN6" s="631"/>
      <c r="AO6" s="632"/>
      <c r="AP6" s="622" t="s">
        <v>216</v>
      </c>
      <c r="AQ6" s="623"/>
      <c r="AR6" s="623"/>
      <c r="AS6" s="623"/>
      <c r="AT6" s="623"/>
      <c r="AU6" s="623"/>
      <c r="AV6" s="623"/>
      <c r="AW6" s="623"/>
      <c r="AX6" s="623"/>
      <c r="AY6" s="623"/>
      <c r="AZ6" s="623"/>
      <c r="BA6" s="623"/>
      <c r="BB6" s="623"/>
      <c r="BC6" s="623"/>
      <c r="BD6" s="623"/>
      <c r="BE6" s="623"/>
      <c r="BF6" s="624"/>
      <c r="BG6" s="625">
        <v>807165</v>
      </c>
      <c r="BH6" s="626"/>
      <c r="BI6" s="626"/>
      <c r="BJ6" s="626"/>
      <c r="BK6" s="626"/>
      <c r="BL6" s="626"/>
      <c r="BM6" s="626"/>
      <c r="BN6" s="627"/>
      <c r="BO6" s="628">
        <v>96.6</v>
      </c>
      <c r="BP6" s="628"/>
      <c r="BQ6" s="628"/>
      <c r="BR6" s="628"/>
      <c r="BS6" s="629">
        <v>4838</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61167</v>
      </c>
      <c r="CS6" s="626"/>
      <c r="CT6" s="626"/>
      <c r="CU6" s="626"/>
      <c r="CV6" s="626"/>
      <c r="CW6" s="626"/>
      <c r="CX6" s="626"/>
      <c r="CY6" s="627"/>
      <c r="CZ6" s="628">
        <v>1</v>
      </c>
      <c r="DA6" s="628"/>
      <c r="DB6" s="628"/>
      <c r="DC6" s="628"/>
      <c r="DD6" s="634" t="s">
        <v>218</v>
      </c>
      <c r="DE6" s="626"/>
      <c r="DF6" s="626"/>
      <c r="DG6" s="626"/>
      <c r="DH6" s="626"/>
      <c r="DI6" s="626"/>
      <c r="DJ6" s="626"/>
      <c r="DK6" s="626"/>
      <c r="DL6" s="626"/>
      <c r="DM6" s="626"/>
      <c r="DN6" s="626"/>
      <c r="DO6" s="626"/>
      <c r="DP6" s="627"/>
      <c r="DQ6" s="634">
        <v>61167</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731</v>
      </c>
      <c r="S7" s="626"/>
      <c r="T7" s="626"/>
      <c r="U7" s="626"/>
      <c r="V7" s="626"/>
      <c r="W7" s="626"/>
      <c r="X7" s="626"/>
      <c r="Y7" s="627"/>
      <c r="Z7" s="628">
        <v>0</v>
      </c>
      <c r="AA7" s="628"/>
      <c r="AB7" s="628"/>
      <c r="AC7" s="628"/>
      <c r="AD7" s="629">
        <v>731</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310884</v>
      </c>
      <c r="BH7" s="626"/>
      <c r="BI7" s="626"/>
      <c r="BJ7" s="626"/>
      <c r="BK7" s="626"/>
      <c r="BL7" s="626"/>
      <c r="BM7" s="626"/>
      <c r="BN7" s="627"/>
      <c r="BO7" s="628">
        <v>37.200000000000003</v>
      </c>
      <c r="BP7" s="628"/>
      <c r="BQ7" s="628"/>
      <c r="BR7" s="628"/>
      <c r="BS7" s="629">
        <v>4838</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895008</v>
      </c>
      <c r="CS7" s="626"/>
      <c r="CT7" s="626"/>
      <c r="CU7" s="626"/>
      <c r="CV7" s="626"/>
      <c r="CW7" s="626"/>
      <c r="CX7" s="626"/>
      <c r="CY7" s="627"/>
      <c r="CZ7" s="628">
        <v>14.3</v>
      </c>
      <c r="DA7" s="628"/>
      <c r="DB7" s="628"/>
      <c r="DC7" s="628"/>
      <c r="DD7" s="634">
        <v>51170</v>
      </c>
      <c r="DE7" s="626"/>
      <c r="DF7" s="626"/>
      <c r="DG7" s="626"/>
      <c r="DH7" s="626"/>
      <c r="DI7" s="626"/>
      <c r="DJ7" s="626"/>
      <c r="DK7" s="626"/>
      <c r="DL7" s="626"/>
      <c r="DM7" s="626"/>
      <c r="DN7" s="626"/>
      <c r="DO7" s="626"/>
      <c r="DP7" s="627"/>
      <c r="DQ7" s="634">
        <v>648886</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1350</v>
      </c>
      <c r="S8" s="626"/>
      <c r="T8" s="626"/>
      <c r="U8" s="626"/>
      <c r="V8" s="626"/>
      <c r="W8" s="626"/>
      <c r="X8" s="626"/>
      <c r="Y8" s="627"/>
      <c r="Z8" s="628">
        <v>0</v>
      </c>
      <c r="AA8" s="628"/>
      <c r="AB8" s="628"/>
      <c r="AC8" s="628"/>
      <c r="AD8" s="629">
        <v>1350</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10980</v>
      </c>
      <c r="BH8" s="626"/>
      <c r="BI8" s="626"/>
      <c r="BJ8" s="626"/>
      <c r="BK8" s="626"/>
      <c r="BL8" s="626"/>
      <c r="BM8" s="626"/>
      <c r="BN8" s="627"/>
      <c r="BO8" s="628">
        <v>1.3</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1539924</v>
      </c>
      <c r="CS8" s="626"/>
      <c r="CT8" s="626"/>
      <c r="CU8" s="626"/>
      <c r="CV8" s="626"/>
      <c r="CW8" s="626"/>
      <c r="CX8" s="626"/>
      <c r="CY8" s="627"/>
      <c r="CZ8" s="628">
        <v>24.6</v>
      </c>
      <c r="DA8" s="628"/>
      <c r="DB8" s="628"/>
      <c r="DC8" s="628"/>
      <c r="DD8" s="634">
        <v>334419</v>
      </c>
      <c r="DE8" s="626"/>
      <c r="DF8" s="626"/>
      <c r="DG8" s="626"/>
      <c r="DH8" s="626"/>
      <c r="DI8" s="626"/>
      <c r="DJ8" s="626"/>
      <c r="DK8" s="626"/>
      <c r="DL8" s="626"/>
      <c r="DM8" s="626"/>
      <c r="DN8" s="626"/>
      <c r="DO8" s="626"/>
      <c r="DP8" s="627"/>
      <c r="DQ8" s="634">
        <v>721281</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806</v>
      </c>
      <c r="S9" s="626"/>
      <c r="T9" s="626"/>
      <c r="U9" s="626"/>
      <c r="V9" s="626"/>
      <c r="W9" s="626"/>
      <c r="X9" s="626"/>
      <c r="Y9" s="627"/>
      <c r="Z9" s="628">
        <v>0</v>
      </c>
      <c r="AA9" s="628"/>
      <c r="AB9" s="628"/>
      <c r="AC9" s="628"/>
      <c r="AD9" s="629">
        <v>806</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258794</v>
      </c>
      <c r="BH9" s="626"/>
      <c r="BI9" s="626"/>
      <c r="BJ9" s="626"/>
      <c r="BK9" s="626"/>
      <c r="BL9" s="626"/>
      <c r="BM9" s="626"/>
      <c r="BN9" s="627"/>
      <c r="BO9" s="628">
        <v>31</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234792</v>
      </c>
      <c r="CS9" s="626"/>
      <c r="CT9" s="626"/>
      <c r="CU9" s="626"/>
      <c r="CV9" s="626"/>
      <c r="CW9" s="626"/>
      <c r="CX9" s="626"/>
      <c r="CY9" s="627"/>
      <c r="CZ9" s="628">
        <v>3.8</v>
      </c>
      <c r="DA9" s="628"/>
      <c r="DB9" s="628"/>
      <c r="DC9" s="628"/>
      <c r="DD9" s="634">
        <v>2595</v>
      </c>
      <c r="DE9" s="626"/>
      <c r="DF9" s="626"/>
      <c r="DG9" s="626"/>
      <c r="DH9" s="626"/>
      <c r="DI9" s="626"/>
      <c r="DJ9" s="626"/>
      <c r="DK9" s="626"/>
      <c r="DL9" s="626"/>
      <c r="DM9" s="626"/>
      <c r="DN9" s="626"/>
      <c r="DO9" s="626"/>
      <c r="DP9" s="627"/>
      <c r="DQ9" s="634">
        <v>208276</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120035</v>
      </c>
      <c r="S10" s="626"/>
      <c r="T10" s="626"/>
      <c r="U10" s="626"/>
      <c r="V10" s="626"/>
      <c r="W10" s="626"/>
      <c r="X10" s="626"/>
      <c r="Y10" s="627"/>
      <c r="Z10" s="628">
        <v>1.9</v>
      </c>
      <c r="AA10" s="628"/>
      <c r="AB10" s="628"/>
      <c r="AC10" s="628"/>
      <c r="AD10" s="629">
        <v>120035</v>
      </c>
      <c r="AE10" s="629"/>
      <c r="AF10" s="629"/>
      <c r="AG10" s="629"/>
      <c r="AH10" s="629"/>
      <c r="AI10" s="629"/>
      <c r="AJ10" s="629"/>
      <c r="AK10" s="629"/>
      <c r="AL10" s="630">
        <v>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16719</v>
      </c>
      <c r="BH10" s="626"/>
      <c r="BI10" s="626"/>
      <c r="BJ10" s="626"/>
      <c r="BK10" s="626"/>
      <c r="BL10" s="626"/>
      <c r="BM10" s="626"/>
      <c r="BN10" s="627"/>
      <c r="BO10" s="628">
        <v>2</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11269</v>
      </c>
      <c r="S11" s="626"/>
      <c r="T11" s="626"/>
      <c r="U11" s="626"/>
      <c r="V11" s="626"/>
      <c r="W11" s="626"/>
      <c r="X11" s="626"/>
      <c r="Y11" s="627"/>
      <c r="Z11" s="628">
        <v>0.2</v>
      </c>
      <c r="AA11" s="628"/>
      <c r="AB11" s="628"/>
      <c r="AC11" s="628"/>
      <c r="AD11" s="629">
        <v>11269</v>
      </c>
      <c r="AE11" s="629"/>
      <c r="AF11" s="629"/>
      <c r="AG11" s="629"/>
      <c r="AH11" s="629"/>
      <c r="AI11" s="629"/>
      <c r="AJ11" s="629"/>
      <c r="AK11" s="629"/>
      <c r="AL11" s="630">
        <v>0.4</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24391</v>
      </c>
      <c r="BH11" s="626"/>
      <c r="BI11" s="626"/>
      <c r="BJ11" s="626"/>
      <c r="BK11" s="626"/>
      <c r="BL11" s="626"/>
      <c r="BM11" s="626"/>
      <c r="BN11" s="627"/>
      <c r="BO11" s="628">
        <v>2.9</v>
      </c>
      <c r="BP11" s="628"/>
      <c r="BQ11" s="628"/>
      <c r="BR11" s="628"/>
      <c r="BS11" s="634">
        <v>4838</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1083113</v>
      </c>
      <c r="CS11" s="626"/>
      <c r="CT11" s="626"/>
      <c r="CU11" s="626"/>
      <c r="CV11" s="626"/>
      <c r="CW11" s="626"/>
      <c r="CX11" s="626"/>
      <c r="CY11" s="627"/>
      <c r="CZ11" s="628">
        <v>17.3</v>
      </c>
      <c r="DA11" s="628"/>
      <c r="DB11" s="628"/>
      <c r="DC11" s="628"/>
      <c r="DD11" s="634">
        <v>408741</v>
      </c>
      <c r="DE11" s="626"/>
      <c r="DF11" s="626"/>
      <c r="DG11" s="626"/>
      <c r="DH11" s="626"/>
      <c r="DI11" s="626"/>
      <c r="DJ11" s="626"/>
      <c r="DK11" s="626"/>
      <c r="DL11" s="626"/>
      <c r="DM11" s="626"/>
      <c r="DN11" s="626"/>
      <c r="DO11" s="626"/>
      <c r="DP11" s="627"/>
      <c r="DQ11" s="634">
        <v>217403</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438084</v>
      </c>
      <c r="BH12" s="626"/>
      <c r="BI12" s="626"/>
      <c r="BJ12" s="626"/>
      <c r="BK12" s="626"/>
      <c r="BL12" s="626"/>
      <c r="BM12" s="626"/>
      <c r="BN12" s="627"/>
      <c r="BO12" s="628">
        <v>52.4</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72290</v>
      </c>
      <c r="CS12" s="626"/>
      <c r="CT12" s="626"/>
      <c r="CU12" s="626"/>
      <c r="CV12" s="626"/>
      <c r="CW12" s="626"/>
      <c r="CX12" s="626"/>
      <c r="CY12" s="627"/>
      <c r="CZ12" s="628">
        <v>1.2</v>
      </c>
      <c r="DA12" s="628"/>
      <c r="DB12" s="628"/>
      <c r="DC12" s="628"/>
      <c r="DD12" s="634" t="s">
        <v>113</v>
      </c>
      <c r="DE12" s="626"/>
      <c r="DF12" s="626"/>
      <c r="DG12" s="626"/>
      <c r="DH12" s="626"/>
      <c r="DI12" s="626"/>
      <c r="DJ12" s="626"/>
      <c r="DK12" s="626"/>
      <c r="DL12" s="626"/>
      <c r="DM12" s="626"/>
      <c r="DN12" s="626"/>
      <c r="DO12" s="626"/>
      <c r="DP12" s="627"/>
      <c r="DQ12" s="634">
        <v>70236</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13592</v>
      </c>
      <c r="S13" s="626"/>
      <c r="T13" s="626"/>
      <c r="U13" s="626"/>
      <c r="V13" s="626"/>
      <c r="W13" s="626"/>
      <c r="X13" s="626"/>
      <c r="Y13" s="627"/>
      <c r="Z13" s="628">
        <v>0.2</v>
      </c>
      <c r="AA13" s="628"/>
      <c r="AB13" s="628"/>
      <c r="AC13" s="628"/>
      <c r="AD13" s="629">
        <v>13592</v>
      </c>
      <c r="AE13" s="629"/>
      <c r="AF13" s="629"/>
      <c r="AG13" s="629"/>
      <c r="AH13" s="629"/>
      <c r="AI13" s="629"/>
      <c r="AJ13" s="629"/>
      <c r="AK13" s="629"/>
      <c r="AL13" s="630">
        <v>0.5</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437419</v>
      </c>
      <c r="BH13" s="626"/>
      <c r="BI13" s="626"/>
      <c r="BJ13" s="626"/>
      <c r="BK13" s="626"/>
      <c r="BL13" s="626"/>
      <c r="BM13" s="626"/>
      <c r="BN13" s="627"/>
      <c r="BO13" s="628">
        <v>52.3</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968283</v>
      </c>
      <c r="CS13" s="626"/>
      <c r="CT13" s="626"/>
      <c r="CU13" s="626"/>
      <c r="CV13" s="626"/>
      <c r="CW13" s="626"/>
      <c r="CX13" s="626"/>
      <c r="CY13" s="627"/>
      <c r="CZ13" s="628">
        <v>15.5</v>
      </c>
      <c r="DA13" s="628"/>
      <c r="DB13" s="628"/>
      <c r="DC13" s="628"/>
      <c r="DD13" s="634">
        <v>614618</v>
      </c>
      <c r="DE13" s="626"/>
      <c r="DF13" s="626"/>
      <c r="DG13" s="626"/>
      <c r="DH13" s="626"/>
      <c r="DI13" s="626"/>
      <c r="DJ13" s="626"/>
      <c r="DK13" s="626"/>
      <c r="DL13" s="626"/>
      <c r="DM13" s="626"/>
      <c r="DN13" s="626"/>
      <c r="DO13" s="626"/>
      <c r="DP13" s="627"/>
      <c r="DQ13" s="634">
        <v>414893</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21403</v>
      </c>
      <c r="BH14" s="626"/>
      <c r="BI14" s="626"/>
      <c r="BJ14" s="626"/>
      <c r="BK14" s="626"/>
      <c r="BL14" s="626"/>
      <c r="BM14" s="626"/>
      <c r="BN14" s="627"/>
      <c r="BO14" s="628">
        <v>2.6</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194675</v>
      </c>
      <c r="CS14" s="626"/>
      <c r="CT14" s="626"/>
      <c r="CU14" s="626"/>
      <c r="CV14" s="626"/>
      <c r="CW14" s="626"/>
      <c r="CX14" s="626"/>
      <c r="CY14" s="627"/>
      <c r="CZ14" s="628">
        <v>3.1</v>
      </c>
      <c r="DA14" s="628"/>
      <c r="DB14" s="628"/>
      <c r="DC14" s="628"/>
      <c r="DD14" s="634">
        <v>17928</v>
      </c>
      <c r="DE14" s="626"/>
      <c r="DF14" s="626"/>
      <c r="DG14" s="626"/>
      <c r="DH14" s="626"/>
      <c r="DI14" s="626"/>
      <c r="DJ14" s="626"/>
      <c r="DK14" s="626"/>
      <c r="DL14" s="626"/>
      <c r="DM14" s="626"/>
      <c r="DN14" s="626"/>
      <c r="DO14" s="626"/>
      <c r="DP14" s="627"/>
      <c r="DQ14" s="634">
        <v>176884</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2761</v>
      </c>
      <c r="S15" s="626"/>
      <c r="T15" s="626"/>
      <c r="U15" s="626"/>
      <c r="V15" s="626"/>
      <c r="W15" s="626"/>
      <c r="X15" s="626"/>
      <c r="Y15" s="627"/>
      <c r="Z15" s="628">
        <v>0</v>
      </c>
      <c r="AA15" s="628"/>
      <c r="AB15" s="628"/>
      <c r="AC15" s="628"/>
      <c r="AD15" s="629">
        <v>2761</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36794</v>
      </c>
      <c r="BH15" s="626"/>
      <c r="BI15" s="626"/>
      <c r="BJ15" s="626"/>
      <c r="BK15" s="626"/>
      <c r="BL15" s="626"/>
      <c r="BM15" s="626"/>
      <c r="BN15" s="627"/>
      <c r="BO15" s="628">
        <v>4.4000000000000004</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561083</v>
      </c>
      <c r="CS15" s="626"/>
      <c r="CT15" s="626"/>
      <c r="CU15" s="626"/>
      <c r="CV15" s="626"/>
      <c r="CW15" s="626"/>
      <c r="CX15" s="626"/>
      <c r="CY15" s="627"/>
      <c r="CZ15" s="628">
        <v>9</v>
      </c>
      <c r="DA15" s="628"/>
      <c r="DB15" s="628"/>
      <c r="DC15" s="628"/>
      <c r="DD15" s="634">
        <v>114716</v>
      </c>
      <c r="DE15" s="626"/>
      <c r="DF15" s="626"/>
      <c r="DG15" s="626"/>
      <c r="DH15" s="626"/>
      <c r="DI15" s="626"/>
      <c r="DJ15" s="626"/>
      <c r="DK15" s="626"/>
      <c r="DL15" s="626"/>
      <c r="DM15" s="626"/>
      <c r="DN15" s="626"/>
      <c r="DO15" s="626"/>
      <c r="DP15" s="627"/>
      <c r="DQ15" s="634">
        <v>381895</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2141299</v>
      </c>
      <c r="S16" s="626"/>
      <c r="T16" s="626"/>
      <c r="U16" s="626"/>
      <c r="V16" s="626"/>
      <c r="W16" s="626"/>
      <c r="X16" s="626"/>
      <c r="Y16" s="627"/>
      <c r="Z16" s="628">
        <v>33.6</v>
      </c>
      <c r="AA16" s="628"/>
      <c r="AB16" s="628"/>
      <c r="AC16" s="628"/>
      <c r="AD16" s="629">
        <v>1963408</v>
      </c>
      <c r="AE16" s="629"/>
      <c r="AF16" s="629"/>
      <c r="AG16" s="629"/>
      <c r="AH16" s="629"/>
      <c r="AI16" s="629"/>
      <c r="AJ16" s="629"/>
      <c r="AK16" s="629"/>
      <c r="AL16" s="630">
        <v>65.3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10502</v>
      </c>
      <c r="CS16" s="626"/>
      <c r="CT16" s="626"/>
      <c r="CU16" s="626"/>
      <c r="CV16" s="626"/>
      <c r="CW16" s="626"/>
      <c r="CX16" s="626"/>
      <c r="CY16" s="627"/>
      <c r="CZ16" s="628">
        <v>0.2</v>
      </c>
      <c r="DA16" s="628"/>
      <c r="DB16" s="628"/>
      <c r="DC16" s="628"/>
      <c r="DD16" s="634" t="s">
        <v>113</v>
      </c>
      <c r="DE16" s="626"/>
      <c r="DF16" s="626"/>
      <c r="DG16" s="626"/>
      <c r="DH16" s="626"/>
      <c r="DI16" s="626"/>
      <c r="DJ16" s="626"/>
      <c r="DK16" s="626"/>
      <c r="DL16" s="626"/>
      <c r="DM16" s="626"/>
      <c r="DN16" s="626"/>
      <c r="DO16" s="626"/>
      <c r="DP16" s="627"/>
      <c r="DQ16" s="634">
        <v>6692</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1963408</v>
      </c>
      <c r="S17" s="626"/>
      <c r="T17" s="626"/>
      <c r="U17" s="626"/>
      <c r="V17" s="626"/>
      <c r="W17" s="626"/>
      <c r="X17" s="626"/>
      <c r="Y17" s="627"/>
      <c r="Z17" s="628">
        <v>30.8</v>
      </c>
      <c r="AA17" s="628"/>
      <c r="AB17" s="628"/>
      <c r="AC17" s="628"/>
      <c r="AD17" s="629">
        <v>1963408</v>
      </c>
      <c r="AE17" s="629"/>
      <c r="AF17" s="629"/>
      <c r="AG17" s="629"/>
      <c r="AH17" s="629"/>
      <c r="AI17" s="629"/>
      <c r="AJ17" s="629"/>
      <c r="AK17" s="629"/>
      <c r="AL17" s="630">
        <v>65.3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629179</v>
      </c>
      <c r="CS17" s="626"/>
      <c r="CT17" s="626"/>
      <c r="CU17" s="626"/>
      <c r="CV17" s="626"/>
      <c r="CW17" s="626"/>
      <c r="CX17" s="626"/>
      <c r="CY17" s="627"/>
      <c r="CZ17" s="628">
        <v>10.1</v>
      </c>
      <c r="DA17" s="628"/>
      <c r="DB17" s="628"/>
      <c r="DC17" s="628"/>
      <c r="DD17" s="634" t="s">
        <v>113</v>
      </c>
      <c r="DE17" s="626"/>
      <c r="DF17" s="626"/>
      <c r="DG17" s="626"/>
      <c r="DH17" s="626"/>
      <c r="DI17" s="626"/>
      <c r="DJ17" s="626"/>
      <c r="DK17" s="626"/>
      <c r="DL17" s="626"/>
      <c r="DM17" s="626"/>
      <c r="DN17" s="626"/>
      <c r="DO17" s="626"/>
      <c r="DP17" s="627"/>
      <c r="DQ17" s="634">
        <v>574405</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177891</v>
      </c>
      <c r="S18" s="626"/>
      <c r="T18" s="626"/>
      <c r="U18" s="626"/>
      <c r="V18" s="626"/>
      <c r="W18" s="626"/>
      <c r="X18" s="626"/>
      <c r="Y18" s="627"/>
      <c r="Z18" s="628">
        <v>2.8</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28467</v>
      </c>
      <c r="BH19" s="626"/>
      <c r="BI19" s="626"/>
      <c r="BJ19" s="626"/>
      <c r="BK19" s="626"/>
      <c r="BL19" s="626"/>
      <c r="BM19" s="626"/>
      <c r="BN19" s="627"/>
      <c r="BO19" s="628">
        <v>3.4</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3208352</v>
      </c>
      <c r="S20" s="626"/>
      <c r="T20" s="626"/>
      <c r="U20" s="626"/>
      <c r="V20" s="626"/>
      <c r="W20" s="626"/>
      <c r="X20" s="626"/>
      <c r="Y20" s="627"/>
      <c r="Z20" s="628">
        <v>50.3</v>
      </c>
      <c r="AA20" s="628"/>
      <c r="AB20" s="628"/>
      <c r="AC20" s="628"/>
      <c r="AD20" s="629">
        <v>3001994</v>
      </c>
      <c r="AE20" s="629"/>
      <c r="AF20" s="629"/>
      <c r="AG20" s="629"/>
      <c r="AH20" s="629"/>
      <c r="AI20" s="629"/>
      <c r="AJ20" s="629"/>
      <c r="AK20" s="629"/>
      <c r="AL20" s="630">
        <v>99.8</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28467</v>
      </c>
      <c r="BH20" s="626"/>
      <c r="BI20" s="626"/>
      <c r="BJ20" s="626"/>
      <c r="BK20" s="626"/>
      <c r="BL20" s="626"/>
      <c r="BM20" s="626"/>
      <c r="BN20" s="627"/>
      <c r="BO20" s="628">
        <v>3.4</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6250016</v>
      </c>
      <c r="CS20" s="626"/>
      <c r="CT20" s="626"/>
      <c r="CU20" s="626"/>
      <c r="CV20" s="626"/>
      <c r="CW20" s="626"/>
      <c r="CX20" s="626"/>
      <c r="CY20" s="627"/>
      <c r="CZ20" s="628">
        <v>100</v>
      </c>
      <c r="DA20" s="628"/>
      <c r="DB20" s="628"/>
      <c r="DC20" s="628"/>
      <c r="DD20" s="634">
        <v>1544187</v>
      </c>
      <c r="DE20" s="626"/>
      <c r="DF20" s="626"/>
      <c r="DG20" s="626"/>
      <c r="DH20" s="626"/>
      <c r="DI20" s="626"/>
      <c r="DJ20" s="626"/>
      <c r="DK20" s="626"/>
      <c r="DL20" s="626"/>
      <c r="DM20" s="626"/>
      <c r="DN20" s="626"/>
      <c r="DO20" s="626"/>
      <c r="DP20" s="627"/>
      <c r="DQ20" s="634">
        <v>3482018</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796</v>
      </c>
      <c r="S21" s="626"/>
      <c r="T21" s="626"/>
      <c r="U21" s="626"/>
      <c r="V21" s="626"/>
      <c r="W21" s="626"/>
      <c r="X21" s="626"/>
      <c r="Y21" s="627"/>
      <c r="Z21" s="628">
        <v>0</v>
      </c>
      <c r="AA21" s="628"/>
      <c r="AB21" s="628"/>
      <c r="AC21" s="628"/>
      <c r="AD21" s="629">
        <v>796</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228</v>
      </c>
      <c r="S22" s="626"/>
      <c r="T22" s="626"/>
      <c r="U22" s="626"/>
      <c r="V22" s="626"/>
      <c r="W22" s="626"/>
      <c r="X22" s="626"/>
      <c r="Y22" s="627"/>
      <c r="Z22" s="628">
        <v>0</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122980</v>
      </c>
      <c r="S23" s="626"/>
      <c r="T23" s="626"/>
      <c r="U23" s="626"/>
      <c r="V23" s="626"/>
      <c r="W23" s="626"/>
      <c r="X23" s="626"/>
      <c r="Y23" s="627"/>
      <c r="Z23" s="628">
        <v>1.9</v>
      </c>
      <c r="AA23" s="628"/>
      <c r="AB23" s="628"/>
      <c r="AC23" s="628"/>
      <c r="AD23" s="629" t="s">
        <v>113</v>
      </c>
      <c r="AE23" s="629"/>
      <c r="AF23" s="629"/>
      <c r="AG23" s="629"/>
      <c r="AH23" s="629"/>
      <c r="AI23" s="629"/>
      <c r="AJ23" s="629"/>
      <c r="AK23" s="629"/>
      <c r="AL23" s="630" t="s">
        <v>113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28467</v>
      </c>
      <c r="BH23" s="626"/>
      <c r="BI23" s="626"/>
      <c r="BJ23" s="626"/>
      <c r="BK23" s="626"/>
      <c r="BL23" s="626"/>
      <c r="BM23" s="626"/>
      <c r="BN23" s="627"/>
      <c r="BO23" s="628">
        <v>3.4</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17186</v>
      </c>
      <c r="S24" s="626"/>
      <c r="T24" s="626"/>
      <c r="U24" s="626"/>
      <c r="V24" s="626"/>
      <c r="W24" s="626"/>
      <c r="X24" s="626"/>
      <c r="Y24" s="627"/>
      <c r="Z24" s="628">
        <v>0.3</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1845130</v>
      </c>
      <c r="CS24" s="615"/>
      <c r="CT24" s="615"/>
      <c r="CU24" s="615"/>
      <c r="CV24" s="615"/>
      <c r="CW24" s="615"/>
      <c r="CX24" s="615"/>
      <c r="CY24" s="616"/>
      <c r="CZ24" s="654">
        <v>29.5</v>
      </c>
      <c r="DA24" s="655"/>
      <c r="DB24" s="655"/>
      <c r="DC24" s="656"/>
      <c r="DD24" s="653">
        <v>1397220</v>
      </c>
      <c r="DE24" s="615"/>
      <c r="DF24" s="615"/>
      <c r="DG24" s="615"/>
      <c r="DH24" s="615"/>
      <c r="DI24" s="615"/>
      <c r="DJ24" s="615"/>
      <c r="DK24" s="616"/>
      <c r="DL24" s="653">
        <v>1375782</v>
      </c>
      <c r="DM24" s="615"/>
      <c r="DN24" s="615"/>
      <c r="DO24" s="615"/>
      <c r="DP24" s="615"/>
      <c r="DQ24" s="615"/>
      <c r="DR24" s="615"/>
      <c r="DS24" s="615"/>
      <c r="DT24" s="615"/>
      <c r="DU24" s="615"/>
      <c r="DV24" s="616"/>
      <c r="DW24" s="619">
        <v>43.7</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1213331</v>
      </c>
      <c r="S25" s="626"/>
      <c r="T25" s="626"/>
      <c r="U25" s="626"/>
      <c r="V25" s="626"/>
      <c r="W25" s="626"/>
      <c r="X25" s="626"/>
      <c r="Y25" s="627"/>
      <c r="Z25" s="628">
        <v>19</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736935</v>
      </c>
      <c r="CS25" s="645"/>
      <c r="CT25" s="645"/>
      <c r="CU25" s="645"/>
      <c r="CV25" s="645"/>
      <c r="CW25" s="645"/>
      <c r="CX25" s="645"/>
      <c r="CY25" s="646"/>
      <c r="CZ25" s="659">
        <v>11.8</v>
      </c>
      <c r="DA25" s="660"/>
      <c r="DB25" s="660"/>
      <c r="DC25" s="661"/>
      <c r="DD25" s="634">
        <v>704531</v>
      </c>
      <c r="DE25" s="645"/>
      <c r="DF25" s="645"/>
      <c r="DG25" s="645"/>
      <c r="DH25" s="645"/>
      <c r="DI25" s="645"/>
      <c r="DJ25" s="645"/>
      <c r="DK25" s="646"/>
      <c r="DL25" s="634">
        <v>695075</v>
      </c>
      <c r="DM25" s="645"/>
      <c r="DN25" s="645"/>
      <c r="DO25" s="645"/>
      <c r="DP25" s="645"/>
      <c r="DQ25" s="645"/>
      <c r="DR25" s="645"/>
      <c r="DS25" s="645"/>
      <c r="DT25" s="645"/>
      <c r="DU25" s="645"/>
      <c r="DV25" s="646"/>
      <c r="DW25" s="630">
        <v>22.1</v>
      </c>
      <c r="DX25" s="657"/>
      <c r="DY25" s="657"/>
      <c r="DZ25" s="657"/>
      <c r="EA25" s="657"/>
      <c r="EB25" s="657"/>
      <c r="EC25" s="658"/>
    </row>
    <row r="26" spans="2:133" ht="11.25" customHeight="1" x14ac:dyDescent="0.15">
      <c r="B26" s="662" t="s">
        <v>279</v>
      </c>
      <c r="C26" s="663"/>
      <c r="D26" s="663"/>
      <c r="E26" s="663"/>
      <c r="F26" s="663"/>
      <c r="G26" s="663"/>
      <c r="H26" s="663"/>
      <c r="I26" s="663"/>
      <c r="J26" s="663"/>
      <c r="K26" s="663"/>
      <c r="L26" s="663"/>
      <c r="M26" s="663"/>
      <c r="N26" s="663"/>
      <c r="O26" s="663"/>
      <c r="P26" s="663"/>
      <c r="Q26" s="664"/>
      <c r="R26" s="625">
        <v>5410</v>
      </c>
      <c r="S26" s="626"/>
      <c r="T26" s="626"/>
      <c r="U26" s="626"/>
      <c r="V26" s="626"/>
      <c r="W26" s="626"/>
      <c r="X26" s="626"/>
      <c r="Y26" s="627"/>
      <c r="Z26" s="628">
        <v>0.1</v>
      </c>
      <c r="AA26" s="628"/>
      <c r="AB26" s="628"/>
      <c r="AC26" s="628"/>
      <c r="AD26" s="629">
        <v>5410</v>
      </c>
      <c r="AE26" s="629"/>
      <c r="AF26" s="629"/>
      <c r="AG26" s="629"/>
      <c r="AH26" s="629"/>
      <c r="AI26" s="629"/>
      <c r="AJ26" s="629"/>
      <c r="AK26" s="629"/>
      <c r="AL26" s="630">
        <v>0.2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477475</v>
      </c>
      <c r="CS26" s="626"/>
      <c r="CT26" s="626"/>
      <c r="CU26" s="626"/>
      <c r="CV26" s="626"/>
      <c r="CW26" s="626"/>
      <c r="CX26" s="626"/>
      <c r="CY26" s="627"/>
      <c r="CZ26" s="659">
        <v>7.6</v>
      </c>
      <c r="DA26" s="660"/>
      <c r="DB26" s="660"/>
      <c r="DC26" s="661"/>
      <c r="DD26" s="634">
        <v>454120</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7"/>
      <c r="DY26" s="657"/>
      <c r="DZ26" s="657"/>
      <c r="EA26" s="657"/>
      <c r="EB26" s="657"/>
      <c r="EC26" s="658"/>
    </row>
    <row r="27" spans="2:133" ht="11.25" customHeight="1" x14ac:dyDescent="0.15">
      <c r="B27" s="622" t="s">
        <v>282</v>
      </c>
      <c r="C27" s="623"/>
      <c r="D27" s="623"/>
      <c r="E27" s="623"/>
      <c r="F27" s="623"/>
      <c r="G27" s="623"/>
      <c r="H27" s="623"/>
      <c r="I27" s="623"/>
      <c r="J27" s="623"/>
      <c r="K27" s="623"/>
      <c r="L27" s="623"/>
      <c r="M27" s="623"/>
      <c r="N27" s="623"/>
      <c r="O27" s="623"/>
      <c r="P27" s="623"/>
      <c r="Q27" s="624"/>
      <c r="R27" s="625">
        <v>345144</v>
      </c>
      <c r="S27" s="626"/>
      <c r="T27" s="626"/>
      <c r="U27" s="626"/>
      <c r="V27" s="626"/>
      <c r="W27" s="626"/>
      <c r="X27" s="626"/>
      <c r="Y27" s="627"/>
      <c r="Z27" s="628">
        <v>5.4</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835632</v>
      </c>
      <c r="BH27" s="626"/>
      <c r="BI27" s="626"/>
      <c r="BJ27" s="626"/>
      <c r="BK27" s="626"/>
      <c r="BL27" s="626"/>
      <c r="BM27" s="626"/>
      <c r="BN27" s="627"/>
      <c r="BO27" s="628">
        <v>100</v>
      </c>
      <c r="BP27" s="628"/>
      <c r="BQ27" s="628"/>
      <c r="BR27" s="628"/>
      <c r="BS27" s="634">
        <v>4838</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479016</v>
      </c>
      <c r="CS27" s="645"/>
      <c r="CT27" s="645"/>
      <c r="CU27" s="645"/>
      <c r="CV27" s="645"/>
      <c r="CW27" s="645"/>
      <c r="CX27" s="645"/>
      <c r="CY27" s="646"/>
      <c r="CZ27" s="659">
        <v>7.7</v>
      </c>
      <c r="DA27" s="660"/>
      <c r="DB27" s="660"/>
      <c r="DC27" s="661"/>
      <c r="DD27" s="634">
        <v>118284</v>
      </c>
      <c r="DE27" s="645"/>
      <c r="DF27" s="645"/>
      <c r="DG27" s="645"/>
      <c r="DH27" s="645"/>
      <c r="DI27" s="645"/>
      <c r="DJ27" s="645"/>
      <c r="DK27" s="646"/>
      <c r="DL27" s="634">
        <v>106302</v>
      </c>
      <c r="DM27" s="645"/>
      <c r="DN27" s="645"/>
      <c r="DO27" s="645"/>
      <c r="DP27" s="645"/>
      <c r="DQ27" s="645"/>
      <c r="DR27" s="645"/>
      <c r="DS27" s="645"/>
      <c r="DT27" s="645"/>
      <c r="DU27" s="645"/>
      <c r="DV27" s="646"/>
      <c r="DW27" s="630">
        <v>3.4</v>
      </c>
      <c r="DX27" s="657"/>
      <c r="DY27" s="657"/>
      <c r="DZ27" s="657"/>
      <c r="EA27" s="657"/>
      <c r="EB27" s="657"/>
      <c r="EC27" s="658"/>
    </row>
    <row r="28" spans="2:133" ht="11.25" customHeight="1" x14ac:dyDescent="0.15">
      <c r="B28" s="622" t="s">
        <v>285</v>
      </c>
      <c r="C28" s="623"/>
      <c r="D28" s="623"/>
      <c r="E28" s="623"/>
      <c r="F28" s="623"/>
      <c r="G28" s="623"/>
      <c r="H28" s="623"/>
      <c r="I28" s="623"/>
      <c r="J28" s="623"/>
      <c r="K28" s="623"/>
      <c r="L28" s="623"/>
      <c r="M28" s="623"/>
      <c r="N28" s="623"/>
      <c r="O28" s="623"/>
      <c r="P28" s="623"/>
      <c r="Q28" s="624"/>
      <c r="R28" s="625">
        <v>21210</v>
      </c>
      <c r="S28" s="626"/>
      <c r="T28" s="626"/>
      <c r="U28" s="626"/>
      <c r="V28" s="626"/>
      <c r="W28" s="626"/>
      <c r="X28" s="626"/>
      <c r="Y28" s="627"/>
      <c r="Z28" s="628">
        <v>0.3</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629179</v>
      </c>
      <c r="CS28" s="626"/>
      <c r="CT28" s="626"/>
      <c r="CU28" s="626"/>
      <c r="CV28" s="626"/>
      <c r="CW28" s="626"/>
      <c r="CX28" s="626"/>
      <c r="CY28" s="627"/>
      <c r="CZ28" s="659">
        <v>10.1</v>
      </c>
      <c r="DA28" s="660"/>
      <c r="DB28" s="660"/>
      <c r="DC28" s="661"/>
      <c r="DD28" s="634">
        <v>574405</v>
      </c>
      <c r="DE28" s="626"/>
      <c r="DF28" s="626"/>
      <c r="DG28" s="626"/>
      <c r="DH28" s="626"/>
      <c r="DI28" s="626"/>
      <c r="DJ28" s="626"/>
      <c r="DK28" s="627"/>
      <c r="DL28" s="634">
        <v>574405</v>
      </c>
      <c r="DM28" s="626"/>
      <c r="DN28" s="626"/>
      <c r="DO28" s="626"/>
      <c r="DP28" s="626"/>
      <c r="DQ28" s="626"/>
      <c r="DR28" s="626"/>
      <c r="DS28" s="626"/>
      <c r="DT28" s="626"/>
      <c r="DU28" s="626"/>
      <c r="DV28" s="627"/>
      <c r="DW28" s="630">
        <v>18.3</v>
      </c>
      <c r="DX28" s="657"/>
      <c r="DY28" s="657"/>
      <c r="DZ28" s="657"/>
      <c r="EA28" s="657"/>
      <c r="EB28" s="657"/>
      <c r="EC28" s="658"/>
    </row>
    <row r="29" spans="2:133" ht="11.25" customHeight="1" x14ac:dyDescent="0.15">
      <c r="B29" s="622" t="s">
        <v>287</v>
      </c>
      <c r="C29" s="623"/>
      <c r="D29" s="623"/>
      <c r="E29" s="623"/>
      <c r="F29" s="623"/>
      <c r="G29" s="623"/>
      <c r="H29" s="623"/>
      <c r="I29" s="623"/>
      <c r="J29" s="623"/>
      <c r="K29" s="623"/>
      <c r="L29" s="623"/>
      <c r="M29" s="623"/>
      <c r="N29" s="623"/>
      <c r="O29" s="623"/>
      <c r="P29" s="623"/>
      <c r="Q29" s="624"/>
      <c r="R29" s="625">
        <v>120127</v>
      </c>
      <c r="S29" s="626"/>
      <c r="T29" s="626"/>
      <c r="U29" s="626"/>
      <c r="V29" s="626"/>
      <c r="W29" s="626"/>
      <c r="X29" s="626"/>
      <c r="Y29" s="627"/>
      <c r="Z29" s="628">
        <v>1.9</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291</v>
      </c>
      <c r="CG29" s="640"/>
      <c r="CH29" s="640"/>
      <c r="CI29" s="640"/>
      <c r="CJ29" s="640"/>
      <c r="CK29" s="640"/>
      <c r="CL29" s="640"/>
      <c r="CM29" s="640"/>
      <c r="CN29" s="640"/>
      <c r="CO29" s="640"/>
      <c r="CP29" s="640"/>
      <c r="CQ29" s="641"/>
      <c r="CR29" s="625">
        <v>629174</v>
      </c>
      <c r="CS29" s="645"/>
      <c r="CT29" s="645"/>
      <c r="CU29" s="645"/>
      <c r="CV29" s="645"/>
      <c r="CW29" s="645"/>
      <c r="CX29" s="645"/>
      <c r="CY29" s="646"/>
      <c r="CZ29" s="659">
        <v>10.1</v>
      </c>
      <c r="DA29" s="660"/>
      <c r="DB29" s="660"/>
      <c r="DC29" s="661"/>
      <c r="DD29" s="634">
        <v>574400</v>
      </c>
      <c r="DE29" s="645"/>
      <c r="DF29" s="645"/>
      <c r="DG29" s="645"/>
      <c r="DH29" s="645"/>
      <c r="DI29" s="645"/>
      <c r="DJ29" s="645"/>
      <c r="DK29" s="646"/>
      <c r="DL29" s="634">
        <v>574400</v>
      </c>
      <c r="DM29" s="645"/>
      <c r="DN29" s="645"/>
      <c r="DO29" s="645"/>
      <c r="DP29" s="645"/>
      <c r="DQ29" s="645"/>
      <c r="DR29" s="645"/>
      <c r="DS29" s="645"/>
      <c r="DT29" s="645"/>
      <c r="DU29" s="645"/>
      <c r="DV29" s="646"/>
      <c r="DW29" s="630">
        <v>18.3</v>
      </c>
      <c r="DX29" s="657"/>
      <c r="DY29" s="657"/>
      <c r="DZ29" s="657"/>
      <c r="EA29" s="657"/>
      <c r="EB29" s="657"/>
      <c r="EC29" s="658"/>
    </row>
    <row r="30" spans="2:133" ht="11.25" customHeight="1" x14ac:dyDescent="0.15">
      <c r="B30" s="622" t="s">
        <v>292</v>
      </c>
      <c r="C30" s="623"/>
      <c r="D30" s="623"/>
      <c r="E30" s="623"/>
      <c r="F30" s="623"/>
      <c r="G30" s="623"/>
      <c r="H30" s="623"/>
      <c r="I30" s="623"/>
      <c r="J30" s="623"/>
      <c r="K30" s="623"/>
      <c r="L30" s="623"/>
      <c r="M30" s="623"/>
      <c r="N30" s="623"/>
      <c r="O30" s="623"/>
      <c r="P30" s="623"/>
      <c r="Q30" s="624"/>
      <c r="R30" s="625">
        <v>181466</v>
      </c>
      <c r="S30" s="626"/>
      <c r="T30" s="626"/>
      <c r="U30" s="626"/>
      <c r="V30" s="626"/>
      <c r="W30" s="626"/>
      <c r="X30" s="626"/>
      <c r="Y30" s="627"/>
      <c r="Z30" s="628">
        <v>2.8</v>
      </c>
      <c r="AA30" s="628"/>
      <c r="AB30" s="628"/>
      <c r="AC30" s="628"/>
      <c r="AD30" s="629" t="s">
        <v>113</v>
      </c>
      <c r="AE30" s="629"/>
      <c r="AF30" s="629"/>
      <c r="AG30" s="629"/>
      <c r="AH30" s="629"/>
      <c r="AI30" s="629"/>
      <c r="AJ30" s="629"/>
      <c r="AK30" s="629"/>
      <c r="AL30" s="630" t="s">
        <v>113</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99.4</v>
      </c>
      <c r="BH30" s="684"/>
      <c r="BI30" s="684"/>
      <c r="BJ30" s="684"/>
      <c r="BK30" s="684"/>
      <c r="BL30" s="684"/>
      <c r="BM30" s="620">
        <v>98.1</v>
      </c>
      <c r="BN30" s="684"/>
      <c r="BO30" s="684"/>
      <c r="BP30" s="684"/>
      <c r="BQ30" s="685"/>
      <c r="BR30" s="683">
        <v>98.9</v>
      </c>
      <c r="BS30" s="684"/>
      <c r="BT30" s="684"/>
      <c r="BU30" s="684"/>
      <c r="BV30" s="684"/>
      <c r="BW30" s="684"/>
      <c r="BX30" s="620">
        <v>98.1</v>
      </c>
      <c r="BY30" s="684"/>
      <c r="BZ30" s="684"/>
      <c r="CA30" s="684"/>
      <c r="CB30" s="685"/>
      <c r="CD30" s="688"/>
      <c r="CE30" s="689"/>
      <c r="CF30" s="639" t="s">
        <v>295</v>
      </c>
      <c r="CG30" s="640"/>
      <c r="CH30" s="640"/>
      <c r="CI30" s="640"/>
      <c r="CJ30" s="640"/>
      <c r="CK30" s="640"/>
      <c r="CL30" s="640"/>
      <c r="CM30" s="640"/>
      <c r="CN30" s="640"/>
      <c r="CO30" s="640"/>
      <c r="CP30" s="640"/>
      <c r="CQ30" s="641"/>
      <c r="CR30" s="625">
        <v>570352</v>
      </c>
      <c r="CS30" s="626"/>
      <c r="CT30" s="626"/>
      <c r="CU30" s="626"/>
      <c r="CV30" s="626"/>
      <c r="CW30" s="626"/>
      <c r="CX30" s="626"/>
      <c r="CY30" s="627"/>
      <c r="CZ30" s="659">
        <v>9.1</v>
      </c>
      <c r="DA30" s="660"/>
      <c r="DB30" s="660"/>
      <c r="DC30" s="661"/>
      <c r="DD30" s="634">
        <v>515578</v>
      </c>
      <c r="DE30" s="626"/>
      <c r="DF30" s="626"/>
      <c r="DG30" s="626"/>
      <c r="DH30" s="626"/>
      <c r="DI30" s="626"/>
      <c r="DJ30" s="626"/>
      <c r="DK30" s="627"/>
      <c r="DL30" s="634">
        <v>515578</v>
      </c>
      <c r="DM30" s="626"/>
      <c r="DN30" s="626"/>
      <c r="DO30" s="626"/>
      <c r="DP30" s="626"/>
      <c r="DQ30" s="626"/>
      <c r="DR30" s="626"/>
      <c r="DS30" s="626"/>
      <c r="DT30" s="626"/>
      <c r="DU30" s="626"/>
      <c r="DV30" s="627"/>
      <c r="DW30" s="630">
        <v>16.399999999999999</v>
      </c>
      <c r="DX30" s="657"/>
      <c r="DY30" s="657"/>
      <c r="DZ30" s="657"/>
      <c r="EA30" s="657"/>
      <c r="EB30" s="657"/>
      <c r="EC30" s="658"/>
    </row>
    <row r="31" spans="2:133" ht="11.25" customHeight="1" x14ac:dyDescent="0.15">
      <c r="B31" s="622" t="s">
        <v>296</v>
      </c>
      <c r="C31" s="623"/>
      <c r="D31" s="623"/>
      <c r="E31" s="623"/>
      <c r="F31" s="623"/>
      <c r="G31" s="623"/>
      <c r="H31" s="623"/>
      <c r="I31" s="623"/>
      <c r="J31" s="623"/>
      <c r="K31" s="623"/>
      <c r="L31" s="623"/>
      <c r="M31" s="623"/>
      <c r="N31" s="623"/>
      <c r="O31" s="623"/>
      <c r="P31" s="623"/>
      <c r="Q31" s="624"/>
      <c r="R31" s="625">
        <v>126133</v>
      </c>
      <c r="S31" s="626"/>
      <c r="T31" s="626"/>
      <c r="U31" s="626"/>
      <c r="V31" s="626"/>
      <c r="W31" s="626"/>
      <c r="X31" s="626"/>
      <c r="Y31" s="627"/>
      <c r="Z31" s="628">
        <v>2</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99.5</v>
      </c>
      <c r="BH31" s="645"/>
      <c r="BI31" s="645"/>
      <c r="BJ31" s="645"/>
      <c r="BK31" s="645"/>
      <c r="BL31" s="645"/>
      <c r="BM31" s="631">
        <v>97.8</v>
      </c>
      <c r="BN31" s="681"/>
      <c r="BO31" s="681"/>
      <c r="BP31" s="681"/>
      <c r="BQ31" s="682"/>
      <c r="BR31" s="680">
        <v>99.4</v>
      </c>
      <c r="BS31" s="645"/>
      <c r="BT31" s="645"/>
      <c r="BU31" s="645"/>
      <c r="BV31" s="645"/>
      <c r="BW31" s="645"/>
      <c r="BX31" s="631">
        <v>97.7</v>
      </c>
      <c r="BY31" s="681"/>
      <c r="BZ31" s="681"/>
      <c r="CA31" s="681"/>
      <c r="CB31" s="682"/>
      <c r="CD31" s="688"/>
      <c r="CE31" s="689"/>
      <c r="CF31" s="639" t="s">
        <v>299</v>
      </c>
      <c r="CG31" s="640"/>
      <c r="CH31" s="640"/>
      <c r="CI31" s="640"/>
      <c r="CJ31" s="640"/>
      <c r="CK31" s="640"/>
      <c r="CL31" s="640"/>
      <c r="CM31" s="640"/>
      <c r="CN31" s="640"/>
      <c r="CO31" s="640"/>
      <c r="CP31" s="640"/>
      <c r="CQ31" s="641"/>
      <c r="CR31" s="625">
        <v>58822</v>
      </c>
      <c r="CS31" s="645"/>
      <c r="CT31" s="645"/>
      <c r="CU31" s="645"/>
      <c r="CV31" s="645"/>
      <c r="CW31" s="645"/>
      <c r="CX31" s="645"/>
      <c r="CY31" s="646"/>
      <c r="CZ31" s="659">
        <v>0.9</v>
      </c>
      <c r="DA31" s="660"/>
      <c r="DB31" s="660"/>
      <c r="DC31" s="661"/>
      <c r="DD31" s="634">
        <v>58822</v>
      </c>
      <c r="DE31" s="645"/>
      <c r="DF31" s="645"/>
      <c r="DG31" s="645"/>
      <c r="DH31" s="645"/>
      <c r="DI31" s="645"/>
      <c r="DJ31" s="645"/>
      <c r="DK31" s="646"/>
      <c r="DL31" s="634">
        <v>58822</v>
      </c>
      <c r="DM31" s="645"/>
      <c r="DN31" s="645"/>
      <c r="DO31" s="645"/>
      <c r="DP31" s="645"/>
      <c r="DQ31" s="645"/>
      <c r="DR31" s="645"/>
      <c r="DS31" s="645"/>
      <c r="DT31" s="645"/>
      <c r="DU31" s="645"/>
      <c r="DV31" s="646"/>
      <c r="DW31" s="630">
        <v>1.9</v>
      </c>
      <c r="DX31" s="657"/>
      <c r="DY31" s="657"/>
      <c r="DZ31" s="657"/>
      <c r="EA31" s="657"/>
      <c r="EB31" s="657"/>
      <c r="EC31" s="658"/>
    </row>
    <row r="32" spans="2:133" ht="11.25" customHeight="1" x14ac:dyDescent="0.15">
      <c r="B32" s="622" t="s">
        <v>300</v>
      </c>
      <c r="C32" s="623"/>
      <c r="D32" s="623"/>
      <c r="E32" s="623"/>
      <c r="F32" s="623"/>
      <c r="G32" s="623"/>
      <c r="H32" s="623"/>
      <c r="I32" s="623"/>
      <c r="J32" s="623"/>
      <c r="K32" s="623"/>
      <c r="L32" s="623"/>
      <c r="M32" s="623"/>
      <c r="N32" s="623"/>
      <c r="O32" s="623"/>
      <c r="P32" s="623"/>
      <c r="Q32" s="624"/>
      <c r="R32" s="625">
        <v>124194</v>
      </c>
      <c r="S32" s="626"/>
      <c r="T32" s="626"/>
      <c r="U32" s="626"/>
      <c r="V32" s="626"/>
      <c r="W32" s="626"/>
      <c r="X32" s="626"/>
      <c r="Y32" s="627"/>
      <c r="Z32" s="628">
        <v>1.9</v>
      </c>
      <c r="AA32" s="628"/>
      <c r="AB32" s="628"/>
      <c r="AC32" s="628"/>
      <c r="AD32" s="629">
        <v>261</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99.3</v>
      </c>
      <c r="BH32" s="693"/>
      <c r="BI32" s="693"/>
      <c r="BJ32" s="693"/>
      <c r="BK32" s="693"/>
      <c r="BL32" s="693"/>
      <c r="BM32" s="694">
        <v>98</v>
      </c>
      <c r="BN32" s="693"/>
      <c r="BO32" s="693"/>
      <c r="BP32" s="693"/>
      <c r="BQ32" s="695"/>
      <c r="BR32" s="692">
        <v>98.5</v>
      </c>
      <c r="BS32" s="693"/>
      <c r="BT32" s="693"/>
      <c r="BU32" s="693"/>
      <c r="BV32" s="693"/>
      <c r="BW32" s="693"/>
      <c r="BX32" s="694">
        <v>98.1</v>
      </c>
      <c r="BY32" s="693"/>
      <c r="BZ32" s="693"/>
      <c r="CA32" s="693"/>
      <c r="CB32" s="695"/>
      <c r="CD32" s="690"/>
      <c r="CE32" s="691"/>
      <c r="CF32" s="639" t="s">
        <v>302</v>
      </c>
      <c r="CG32" s="640"/>
      <c r="CH32" s="640"/>
      <c r="CI32" s="640"/>
      <c r="CJ32" s="640"/>
      <c r="CK32" s="640"/>
      <c r="CL32" s="640"/>
      <c r="CM32" s="640"/>
      <c r="CN32" s="640"/>
      <c r="CO32" s="640"/>
      <c r="CP32" s="640"/>
      <c r="CQ32" s="641"/>
      <c r="CR32" s="625">
        <v>5</v>
      </c>
      <c r="CS32" s="626"/>
      <c r="CT32" s="626"/>
      <c r="CU32" s="626"/>
      <c r="CV32" s="626"/>
      <c r="CW32" s="626"/>
      <c r="CX32" s="626"/>
      <c r="CY32" s="627"/>
      <c r="CZ32" s="659">
        <v>0</v>
      </c>
      <c r="DA32" s="660"/>
      <c r="DB32" s="660"/>
      <c r="DC32" s="661"/>
      <c r="DD32" s="634">
        <v>5</v>
      </c>
      <c r="DE32" s="626"/>
      <c r="DF32" s="626"/>
      <c r="DG32" s="626"/>
      <c r="DH32" s="626"/>
      <c r="DI32" s="626"/>
      <c r="DJ32" s="626"/>
      <c r="DK32" s="627"/>
      <c r="DL32" s="634">
        <v>5</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303</v>
      </c>
      <c r="C33" s="623"/>
      <c r="D33" s="623"/>
      <c r="E33" s="623"/>
      <c r="F33" s="623"/>
      <c r="G33" s="623"/>
      <c r="H33" s="623"/>
      <c r="I33" s="623"/>
      <c r="J33" s="623"/>
      <c r="K33" s="623"/>
      <c r="L33" s="623"/>
      <c r="M33" s="623"/>
      <c r="N33" s="623"/>
      <c r="O33" s="623"/>
      <c r="P33" s="623"/>
      <c r="Q33" s="624"/>
      <c r="R33" s="625">
        <v>891238</v>
      </c>
      <c r="S33" s="626"/>
      <c r="T33" s="626"/>
      <c r="U33" s="626"/>
      <c r="V33" s="626"/>
      <c r="W33" s="626"/>
      <c r="X33" s="626"/>
      <c r="Y33" s="627"/>
      <c r="Z33" s="628">
        <v>14</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2850197</v>
      </c>
      <c r="CS33" s="645"/>
      <c r="CT33" s="645"/>
      <c r="CU33" s="645"/>
      <c r="CV33" s="645"/>
      <c r="CW33" s="645"/>
      <c r="CX33" s="645"/>
      <c r="CY33" s="646"/>
      <c r="CZ33" s="659">
        <v>45.6</v>
      </c>
      <c r="DA33" s="660"/>
      <c r="DB33" s="660"/>
      <c r="DC33" s="661"/>
      <c r="DD33" s="634">
        <v>1890972</v>
      </c>
      <c r="DE33" s="645"/>
      <c r="DF33" s="645"/>
      <c r="DG33" s="645"/>
      <c r="DH33" s="645"/>
      <c r="DI33" s="645"/>
      <c r="DJ33" s="645"/>
      <c r="DK33" s="646"/>
      <c r="DL33" s="634">
        <v>1135605</v>
      </c>
      <c r="DM33" s="645"/>
      <c r="DN33" s="645"/>
      <c r="DO33" s="645"/>
      <c r="DP33" s="645"/>
      <c r="DQ33" s="645"/>
      <c r="DR33" s="645"/>
      <c r="DS33" s="645"/>
      <c r="DT33" s="645"/>
      <c r="DU33" s="645"/>
      <c r="DV33" s="646"/>
      <c r="DW33" s="630">
        <v>36.1</v>
      </c>
      <c r="DX33" s="657"/>
      <c r="DY33" s="657"/>
      <c r="DZ33" s="657"/>
      <c r="EA33" s="657"/>
      <c r="EB33" s="657"/>
      <c r="EC33" s="658"/>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1074139</v>
      </c>
      <c r="CS34" s="626"/>
      <c r="CT34" s="626"/>
      <c r="CU34" s="626"/>
      <c r="CV34" s="626"/>
      <c r="CW34" s="626"/>
      <c r="CX34" s="626"/>
      <c r="CY34" s="627"/>
      <c r="CZ34" s="659">
        <v>17.2</v>
      </c>
      <c r="DA34" s="660"/>
      <c r="DB34" s="660"/>
      <c r="DC34" s="661"/>
      <c r="DD34" s="634">
        <v>827259</v>
      </c>
      <c r="DE34" s="626"/>
      <c r="DF34" s="626"/>
      <c r="DG34" s="626"/>
      <c r="DH34" s="626"/>
      <c r="DI34" s="626"/>
      <c r="DJ34" s="626"/>
      <c r="DK34" s="627"/>
      <c r="DL34" s="634">
        <v>708759</v>
      </c>
      <c r="DM34" s="626"/>
      <c r="DN34" s="626"/>
      <c r="DO34" s="626"/>
      <c r="DP34" s="626"/>
      <c r="DQ34" s="626"/>
      <c r="DR34" s="626"/>
      <c r="DS34" s="626"/>
      <c r="DT34" s="626"/>
      <c r="DU34" s="626"/>
      <c r="DV34" s="627"/>
      <c r="DW34" s="630">
        <v>22.5</v>
      </c>
      <c r="DX34" s="657"/>
      <c r="DY34" s="657"/>
      <c r="DZ34" s="657"/>
      <c r="EA34" s="657"/>
      <c r="EB34" s="657"/>
      <c r="EC34" s="658"/>
    </row>
    <row r="35" spans="2:133" ht="11.25" customHeight="1" x14ac:dyDescent="0.15">
      <c r="B35" s="622" t="s">
        <v>309</v>
      </c>
      <c r="C35" s="623"/>
      <c r="D35" s="623"/>
      <c r="E35" s="623"/>
      <c r="F35" s="623"/>
      <c r="G35" s="623"/>
      <c r="H35" s="623"/>
      <c r="I35" s="623"/>
      <c r="J35" s="623"/>
      <c r="K35" s="623"/>
      <c r="L35" s="623"/>
      <c r="M35" s="623"/>
      <c r="N35" s="623"/>
      <c r="O35" s="623"/>
      <c r="P35" s="623"/>
      <c r="Q35" s="624"/>
      <c r="R35" s="625">
        <v>138338</v>
      </c>
      <c r="S35" s="626"/>
      <c r="T35" s="626"/>
      <c r="U35" s="626"/>
      <c r="V35" s="626"/>
      <c r="W35" s="626"/>
      <c r="X35" s="626"/>
      <c r="Y35" s="627"/>
      <c r="Z35" s="628">
        <v>2.2000000000000002</v>
      </c>
      <c r="AA35" s="628"/>
      <c r="AB35" s="628"/>
      <c r="AC35" s="628"/>
      <c r="AD35" s="629" t="s">
        <v>113</v>
      </c>
      <c r="AE35" s="629"/>
      <c r="AF35" s="629"/>
      <c r="AG35" s="629"/>
      <c r="AH35" s="629"/>
      <c r="AI35" s="629"/>
      <c r="AJ35" s="629"/>
      <c r="AK35" s="629"/>
      <c r="AL35" s="630" t="s">
        <v>113</v>
      </c>
      <c r="AM35" s="631"/>
      <c r="AN35" s="631"/>
      <c r="AO35" s="632"/>
      <c r="AP35" s="188"/>
      <c r="AQ35" s="636" t="s">
        <v>310</v>
      </c>
      <c r="AR35" s="637"/>
      <c r="AS35" s="637"/>
      <c r="AT35" s="637"/>
      <c r="AU35" s="637"/>
      <c r="AV35" s="637"/>
      <c r="AW35" s="637"/>
      <c r="AX35" s="637"/>
      <c r="AY35" s="638"/>
      <c r="AZ35" s="614">
        <v>454662</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18789</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144353</v>
      </c>
      <c r="CS35" s="645"/>
      <c r="CT35" s="645"/>
      <c r="CU35" s="645"/>
      <c r="CV35" s="645"/>
      <c r="CW35" s="645"/>
      <c r="CX35" s="645"/>
      <c r="CY35" s="646"/>
      <c r="CZ35" s="659">
        <v>2.2999999999999998</v>
      </c>
      <c r="DA35" s="660"/>
      <c r="DB35" s="660"/>
      <c r="DC35" s="661"/>
      <c r="DD35" s="634">
        <v>132239</v>
      </c>
      <c r="DE35" s="645"/>
      <c r="DF35" s="645"/>
      <c r="DG35" s="645"/>
      <c r="DH35" s="645"/>
      <c r="DI35" s="645"/>
      <c r="DJ35" s="645"/>
      <c r="DK35" s="646"/>
      <c r="DL35" s="634">
        <v>132239</v>
      </c>
      <c r="DM35" s="645"/>
      <c r="DN35" s="645"/>
      <c r="DO35" s="645"/>
      <c r="DP35" s="645"/>
      <c r="DQ35" s="645"/>
      <c r="DR35" s="645"/>
      <c r="DS35" s="645"/>
      <c r="DT35" s="645"/>
      <c r="DU35" s="645"/>
      <c r="DV35" s="646"/>
      <c r="DW35" s="630">
        <v>4.2</v>
      </c>
      <c r="DX35" s="657"/>
      <c r="DY35" s="657"/>
      <c r="DZ35" s="657"/>
      <c r="EA35" s="657"/>
      <c r="EB35" s="657"/>
      <c r="EC35" s="658"/>
    </row>
    <row r="36" spans="2:133" ht="11.25" customHeight="1" x14ac:dyDescent="0.15">
      <c r="B36" s="668" t="s">
        <v>313</v>
      </c>
      <c r="C36" s="669"/>
      <c r="D36" s="669"/>
      <c r="E36" s="669"/>
      <c r="F36" s="669"/>
      <c r="G36" s="669"/>
      <c r="H36" s="669"/>
      <c r="I36" s="669"/>
      <c r="J36" s="669"/>
      <c r="K36" s="669"/>
      <c r="L36" s="669"/>
      <c r="M36" s="669"/>
      <c r="N36" s="669"/>
      <c r="O36" s="669"/>
      <c r="P36" s="669"/>
      <c r="Q36" s="670"/>
      <c r="R36" s="697">
        <v>6377795</v>
      </c>
      <c r="S36" s="698"/>
      <c r="T36" s="698"/>
      <c r="U36" s="698"/>
      <c r="V36" s="698"/>
      <c r="W36" s="698"/>
      <c r="X36" s="698"/>
      <c r="Y36" s="699"/>
      <c r="Z36" s="700">
        <v>100</v>
      </c>
      <c r="AA36" s="700"/>
      <c r="AB36" s="700"/>
      <c r="AC36" s="700"/>
      <c r="AD36" s="701">
        <v>3008461</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96332</v>
      </c>
      <c r="BA36" s="626"/>
      <c r="BB36" s="626"/>
      <c r="BC36" s="626"/>
      <c r="BD36" s="645"/>
      <c r="BE36" s="645"/>
      <c r="BF36" s="682"/>
      <c r="BG36" s="639" t="s">
        <v>315</v>
      </c>
      <c r="BH36" s="640"/>
      <c r="BI36" s="640"/>
      <c r="BJ36" s="640"/>
      <c r="BK36" s="640"/>
      <c r="BL36" s="640"/>
      <c r="BM36" s="640"/>
      <c r="BN36" s="640"/>
      <c r="BO36" s="640"/>
      <c r="BP36" s="640"/>
      <c r="BQ36" s="640"/>
      <c r="BR36" s="640"/>
      <c r="BS36" s="640"/>
      <c r="BT36" s="640"/>
      <c r="BU36" s="641"/>
      <c r="BV36" s="625">
        <v>7492</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1003615</v>
      </c>
      <c r="CS36" s="626"/>
      <c r="CT36" s="626"/>
      <c r="CU36" s="626"/>
      <c r="CV36" s="626"/>
      <c r="CW36" s="626"/>
      <c r="CX36" s="626"/>
      <c r="CY36" s="627"/>
      <c r="CZ36" s="659">
        <v>16.100000000000001</v>
      </c>
      <c r="DA36" s="660"/>
      <c r="DB36" s="660"/>
      <c r="DC36" s="661"/>
      <c r="DD36" s="634">
        <v>490447</v>
      </c>
      <c r="DE36" s="626"/>
      <c r="DF36" s="626"/>
      <c r="DG36" s="626"/>
      <c r="DH36" s="626"/>
      <c r="DI36" s="626"/>
      <c r="DJ36" s="626"/>
      <c r="DK36" s="627"/>
      <c r="DL36" s="634">
        <v>106211</v>
      </c>
      <c r="DM36" s="626"/>
      <c r="DN36" s="626"/>
      <c r="DO36" s="626"/>
      <c r="DP36" s="626"/>
      <c r="DQ36" s="626"/>
      <c r="DR36" s="626"/>
      <c r="DS36" s="626"/>
      <c r="DT36" s="626"/>
      <c r="DU36" s="626"/>
      <c r="DV36" s="627"/>
      <c r="DW36" s="630">
        <v>3.4</v>
      </c>
      <c r="DX36" s="657"/>
      <c r="DY36" s="657"/>
      <c r="DZ36" s="657"/>
      <c r="EA36" s="657"/>
      <c r="EB36" s="657"/>
      <c r="EC36" s="658"/>
    </row>
    <row r="37" spans="2:133" ht="11.25" customHeight="1" x14ac:dyDescent="0.15">
      <c r="AQ37" s="704" t="s">
        <v>317</v>
      </c>
      <c r="AR37" s="705"/>
      <c r="AS37" s="705"/>
      <c r="AT37" s="705"/>
      <c r="AU37" s="705"/>
      <c r="AV37" s="705"/>
      <c r="AW37" s="705"/>
      <c r="AX37" s="705"/>
      <c r="AY37" s="706"/>
      <c r="AZ37" s="625">
        <v>28464</v>
      </c>
      <c r="BA37" s="626"/>
      <c r="BB37" s="626"/>
      <c r="BC37" s="626"/>
      <c r="BD37" s="645"/>
      <c r="BE37" s="645"/>
      <c r="BF37" s="682"/>
      <c r="BG37" s="639" t="s">
        <v>318</v>
      </c>
      <c r="BH37" s="640"/>
      <c r="BI37" s="640"/>
      <c r="BJ37" s="640"/>
      <c r="BK37" s="640"/>
      <c r="BL37" s="640"/>
      <c r="BM37" s="640"/>
      <c r="BN37" s="640"/>
      <c r="BO37" s="640"/>
      <c r="BP37" s="640"/>
      <c r="BQ37" s="640"/>
      <c r="BR37" s="640"/>
      <c r="BS37" s="640"/>
      <c r="BT37" s="640"/>
      <c r="BU37" s="641"/>
      <c r="BV37" s="625">
        <v>1092</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5316</v>
      </c>
      <c r="CS37" s="645"/>
      <c r="CT37" s="645"/>
      <c r="CU37" s="645"/>
      <c r="CV37" s="645"/>
      <c r="CW37" s="645"/>
      <c r="CX37" s="645"/>
      <c r="CY37" s="646"/>
      <c r="CZ37" s="659">
        <v>0.1</v>
      </c>
      <c r="DA37" s="660"/>
      <c r="DB37" s="660"/>
      <c r="DC37" s="661"/>
      <c r="DD37" s="634">
        <v>3594</v>
      </c>
      <c r="DE37" s="645"/>
      <c r="DF37" s="645"/>
      <c r="DG37" s="645"/>
      <c r="DH37" s="645"/>
      <c r="DI37" s="645"/>
      <c r="DJ37" s="645"/>
      <c r="DK37" s="646"/>
      <c r="DL37" s="634">
        <v>3564</v>
      </c>
      <c r="DM37" s="645"/>
      <c r="DN37" s="645"/>
      <c r="DO37" s="645"/>
      <c r="DP37" s="645"/>
      <c r="DQ37" s="645"/>
      <c r="DR37" s="645"/>
      <c r="DS37" s="645"/>
      <c r="DT37" s="645"/>
      <c r="DU37" s="645"/>
      <c r="DV37" s="646"/>
      <c r="DW37" s="630">
        <v>0.1</v>
      </c>
      <c r="DX37" s="657"/>
      <c r="DY37" s="657"/>
      <c r="DZ37" s="657"/>
      <c r="EA37" s="657"/>
      <c r="EB37" s="657"/>
      <c r="EC37" s="658"/>
    </row>
    <row r="38" spans="2:133" ht="11.25" customHeight="1" x14ac:dyDescent="0.15">
      <c r="AQ38" s="704" t="s">
        <v>320</v>
      </c>
      <c r="AR38" s="705"/>
      <c r="AS38" s="705"/>
      <c r="AT38" s="705"/>
      <c r="AU38" s="705"/>
      <c r="AV38" s="705"/>
      <c r="AW38" s="705"/>
      <c r="AX38" s="705"/>
      <c r="AY38" s="706"/>
      <c r="AZ38" s="625" t="s">
        <v>321</v>
      </c>
      <c r="BA38" s="626"/>
      <c r="BB38" s="626"/>
      <c r="BC38" s="626"/>
      <c r="BD38" s="645"/>
      <c r="BE38" s="645"/>
      <c r="BF38" s="682"/>
      <c r="BG38" s="639" t="s">
        <v>322</v>
      </c>
      <c r="BH38" s="640"/>
      <c r="BI38" s="640"/>
      <c r="BJ38" s="640"/>
      <c r="BK38" s="640"/>
      <c r="BL38" s="640"/>
      <c r="BM38" s="640"/>
      <c r="BN38" s="640"/>
      <c r="BO38" s="640"/>
      <c r="BP38" s="640"/>
      <c r="BQ38" s="640"/>
      <c r="BR38" s="640"/>
      <c r="BS38" s="640"/>
      <c r="BT38" s="640"/>
      <c r="BU38" s="641"/>
      <c r="BV38" s="625">
        <v>1844</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426198</v>
      </c>
      <c r="CS38" s="626"/>
      <c r="CT38" s="626"/>
      <c r="CU38" s="626"/>
      <c r="CV38" s="626"/>
      <c r="CW38" s="626"/>
      <c r="CX38" s="626"/>
      <c r="CY38" s="627"/>
      <c r="CZ38" s="659">
        <v>6.8</v>
      </c>
      <c r="DA38" s="660"/>
      <c r="DB38" s="660"/>
      <c r="DC38" s="661"/>
      <c r="DD38" s="634">
        <v>358663</v>
      </c>
      <c r="DE38" s="626"/>
      <c r="DF38" s="626"/>
      <c r="DG38" s="626"/>
      <c r="DH38" s="626"/>
      <c r="DI38" s="626"/>
      <c r="DJ38" s="626"/>
      <c r="DK38" s="627"/>
      <c r="DL38" s="634">
        <v>187622</v>
      </c>
      <c r="DM38" s="626"/>
      <c r="DN38" s="626"/>
      <c r="DO38" s="626"/>
      <c r="DP38" s="626"/>
      <c r="DQ38" s="626"/>
      <c r="DR38" s="626"/>
      <c r="DS38" s="626"/>
      <c r="DT38" s="626"/>
      <c r="DU38" s="626"/>
      <c r="DV38" s="627"/>
      <c r="DW38" s="630">
        <v>6</v>
      </c>
      <c r="DX38" s="657"/>
      <c r="DY38" s="657"/>
      <c r="DZ38" s="657"/>
      <c r="EA38" s="657"/>
      <c r="EB38" s="657"/>
      <c r="EC38" s="658"/>
    </row>
    <row r="39" spans="2:133" ht="11.25" customHeight="1" x14ac:dyDescent="0.15">
      <c r="AQ39" s="704" t="s">
        <v>324</v>
      </c>
      <c r="AR39" s="705"/>
      <c r="AS39" s="705"/>
      <c r="AT39" s="705"/>
      <c r="AU39" s="705"/>
      <c r="AV39" s="705"/>
      <c r="AW39" s="705"/>
      <c r="AX39" s="705"/>
      <c r="AY39" s="706"/>
      <c r="AZ39" s="625" t="s">
        <v>321</v>
      </c>
      <c r="BA39" s="626"/>
      <c r="BB39" s="626"/>
      <c r="BC39" s="626"/>
      <c r="BD39" s="645"/>
      <c r="BE39" s="645"/>
      <c r="BF39" s="682"/>
      <c r="BG39" s="710" t="s">
        <v>325</v>
      </c>
      <c r="BH39" s="711"/>
      <c r="BI39" s="711"/>
      <c r="BJ39" s="711"/>
      <c r="BK39" s="711"/>
      <c r="BL39" s="189"/>
      <c r="BM39" s="640" t="s">
        <v>326</v>
      </c>
      <c r="BN39" s="640"/>
      <c r="BO39" s="640"/>
      <c r="BP39" s="640"/>
      <c r="BQ39" s="640"/>
      <c r="BR39" s="640"/>
      <c r="BS39" s="640"/>
      <c r="BT39" s="640"/>
      <c r="BU39" s="641"/>
      <c r="BV39" s="625">
        <v>104</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201118</v>
      </c>
      <c r="CS39" s="645"/>
      <c r="CT39" s="645"/>
      <c r="CU39" s="645"/>
      <c r="CV39" s="645"/>
      <c r="CW39" s="645"/>
      <c r="CX39" s="645"/>
      <c r="CY39" s="646"/>
      <c r="CZ39" s="659">
        <v>3.2</v>
      </c>
      <c r="DA39" s="660"/>
      <c r="DB39" s="660"/>
      <c r="DC39" s="661"/>
      <c r="DD39" s="634">
        <v>81590</v>
      </c>
      <c r="DE39" s="645"/>
      <c r="DF39" s="645"/>
      <c r="DG39" s="645"/>
      <c r="DH39" s="645"/>
      <c r="DI39" s="645"/>
      <c r="DJ39" s="645"/>
      <c r="DK39" s="646"/>
      <c r="DL39" s="634" t="s">
        <v>321</v>
      </c>
      <c r="DM39" s="645"/>
      <c r="DN39" s="645"/>
      <c r="DO39" s="645"/>
      <c r="DP39" s="645"/>
      <c r="DQ39" s="645"/>
      <c r="DR39" s="645"/>
      <c r="DS39" s="645"/>
      <c r="DT39" s="645"/>
      <c r="DU39" s="645"/>
      <c r="DV39" s="646"/>
      <c r="DW39" s="630" t="s">
        <v>321</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70162</v>
      </c>
      <c r="BA40" s="626"/>
      <c r="BB40" s="626"/>
      <c r="BC40" s="626"/>
      <c r="BD40" s="645"/>
      <c r="BE40" s="645"/>
      <c r="BF40" s="682"/>
      <c r="BG40" s="710"/>
      <c r="BH40" s="711"/>
      <c r="BI40" s="711"/>
      <c r="BJ40" s="711"/>
      <c r="BK40" s="711"/>
      <c r="BL40" s="189"/>
      <c r="BM40" s="640" t="s">
        <v>329</v>
      </c>
      <c r="BN40" s="640"/>
      <c r="BO40" s="640"/>
      <c r="BP40" s="640"/>
      <c r="BQ40" s="640"/>
      <c r="BR40" s="640"/>
      <c r="BS40" s="640"/>
      <c r="BT40" s="640"/>
      <c r="BU40" s="641"/>
      <c r="BV40" s="625">
        <v>91</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774</v>
      </c>
      <c r="CS40" s="626"/>
      <c r="CT40" s="626"/>
      <c r="CU40" s="626"/>
      <c r="CV40" s="626"/>
      <c r="CW40" s="626"/>
      <c r="CX40" s="626"/>
      <c r="CY40" s="627"/>
      <c r="CZ40" s="659">
        <v>0</v>
      </c>
      <c r="DA40" s="660"/>
      <c r="DB40" s="660"/>
      <c r="DC40" s="661"/>
      <c r="DD40" s="634">
        <v>774</v>
      </c>
      <c r="DE40" s="626"/>
      <c r="DF40" s="626"/>
      <c r="DG40" s="626"/>
      <c r="DH40" s="626"/>
      <c r="DI40" s="626"/>
      <c r="DJ40" s="626"/>
      <c r="DK40" s="627"/>
      <c r="DL40" s="634">
        <v>774</v>
      </c>
      <c r="DM40" s="626"/>
      <c r="DN40" s="626"/>
      <c r="DO40" s="626"/>
      <c r="DP40" s="626"/>
      <c r="DQ40" s="626"/>
      <c r="DR40" s="626"/>
      <c r="DS40" s="626"/>
      <c r="DT40" s="626"/>
      <c r="DU40" s="626"/>
      <c r="DV40" s="627"/>
      <c r="DW40" s="630">
        <v>0</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331</v>
      </c>
      <c r="AR41" s="648"/>
      <c r="AS41" s="648"/>
      <c r="AT41" s="648"/>
      <c r="AU41" s="648"/>
      <c r="AV41" s="648"/>
      <c r="AW41" s="648"/>
      <c r="AX41" s="648"/>
      <c r="AY41" s="649"/>
      <c r="AZ41" s="697">
        <v>259704</v>
      </c>
      <c r="BA41" s="698"/>
      <c r="BB41" s="698"/>
      <c r="BC41" s="698"/>
      <c r="BD41" s="693"/>
      <c r="BE41" s="693"/>
      <c r="BF41" s="695"/>
      <c r="BG41" s="712"/>
      <c r="BH41" s="713"/>
      <c r="BI41" s="713"/>
      <c r="BJ41" s="713"/>
      <c r="BK41" s="713"/>
      <c r="BL41" s="191"/>
      <c r="BM41" s="648" t="s">
        <v>332</v>
      </c>
      <c r="BN41" s="648"/>
      <c r="BO41" s="648"/>
      <c r="BP41" s="648"/>
      <c r="BQ41" s="648"/>
      <c r="BR41" s="648"/>
      <c r="BS41" s="648"/>
      <c r="BT41" s="648"/>
      <c r="BU41" s="649"/>
      <c r="BV41" s="697">
        <v>307</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45"/>
      <c r="CT41" s="645"/>
      <c r="CU41" s="645"/>
      <c r="CV41" s="645"/>
      <c r="CW41" s="645"/>
      <c r="CX41" s="645"/>
      <c r="CY41" s="646"/>
      <c r="CZ41" s="659" t="s">
        <v>334</v>
      </c>
      <c r="DA41" s="660"/>
      <c r="DB41" s="660"/>
      <c r="DC41" s="661"/>
      <c r="DD41" s="634" t="s">
        <v>334</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1554689</v>
      </c>
      <c r="CS42" s="626"/>
      <c r="CT42" s="626"/>
      <c r="CU42" s="626"/>
      <c r="CV42" s="626"/>
      <c r="CW42" s="626"/>
      <c r="CX42" s="626"/>
      <c r="CY42" s="627"/>
      <c r="CZ42" s="659">
        <v>24.9</v>
      </c>
      <c r="DA42" s="708"/>
      <c r="DB42" s="708"/>
      <c r="DC42" s="709"/>
      <c r="DD42" s="634">
        <v>193826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28797</v>
      </c>
      <c r="CS43" s="645"/>
      <c r="CT43" s="645"/>
      <c r="CU43" s="645"/>
      <c r="CV43" s="645"/>
      <c r="CW43" s="645"/>
      <c r="CX43" s="645"/>
      <c r="CY43" s="646"/>
      <c r="CZ43" s="659">
        <v>0.5</v>
      </c>
      <c r="DA43" s="660"/>
      <c r="DB43" s="660"/>
      <c r="DC43" s="661"/>
      <c r="DD43" s="634">
        <v>28797</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290</v>
      </c>
      <c r="CE44" s="732"/>
      <c r="CF44" s="622" t="s">
        <v>340</v>
      </c>
      <c r="CG44" s="623"/>
      <c r="CH44" s="623"/>
      <c r="CI44" s="623"/>
      <c r="CJ44" s="623"/>
      <c r="CK44" s="623"/>
      <c r="CL44" s="623"/>
      <c r="CM44" s="623"/>
      <c r="CN44" s="623"/>
      <c r="CO44" s="623"/>
      <c r="CP44" s="623"/>
      <c r="CQ44" s="624"/>
      <c r="CR44" s="625">
        <v>1544187</v>
      </c>
      <c r="CS44" s="626"/>
      <c r="CT44" s="626"/>
      <c r="CU44" s="626"/>
      <c r="CV44" s="626"/>
      <c r="CW44" s="626"/>
      <c r="CX44" s="626"/>
      <c r="CY44" s="627"/>
      <c r="CZ44" s="659">
        <v>24.7</v>
      </c>
      <c r="DA44" s="708"/>
      <c r="DB44" s="708"/>
      <c r="DC44" s="709"/>
      <c r="DD44" s="634">
        <v>187134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1092166</v>
      </c>
      <c r="CS45" s="645"/>
      <c r="CT45" s="645"/>
      <c r="CU45" s="645"/>
      <c r="CV45" s="645"/>
      <c r="CW45" s="645"/>
      <c r="CX45" s="645"/>
      <c r="CY45" s="646"/>
      <c r="CZ45" s="659">
        <v>17.5</v>
      </c>
      <c r="DA45" s="660"/>
      <c r="DB45" s="660"/>
      <c r="DC45" s="661"/>
      <c r="DD45" s="634">
        <v>24164</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441909</v>
      </c>
      <c r="CS46" s="626"/>
      <c r="CT46" s="626"/>
      <c r="CU46" s="626"/>
      <c r="CV46" s="626"/>
      <c r="CW46" s="626"/>
      <c r="CX46" s="626"/>
      <c r="CY46" s="627"/>
      <c r="CZ46" s="659">
        <v>7.1</v>
      </c>
      <c r="DA46" s="708"/>
      <c r="DB46" s="708"/>
      <c r="DC46" s="709"/>
      <c r="DD46" s="634">
        <v>162890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10502</v>
      </c>
      <c r="CS47" s="645"/>
      <c r="CT47" s="645"/>
      <c r="CU47" s="645"/>
      <c r="CV47" s="645"/>
      <c r="CW47" s="645"/>
      <c r="CX47" s="645"/>
      <c r="CY47" s="646"/>
      <c r="CZ47" s="659">
        <v>0.2</v>
      </c>
      <c r="DA47" s="660"/>
      <c r="DB47" s="660"/>
      <c r="DC47" s="661"/>
      <c r="DD47" s="634">
        <v>6692</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6250016</v>
      </c>
      <c r="CS49" s="693"/>
      <c r="CT49" s="693"/>
      <c r="CU49" s="693"/>
      <c r="CV49" s="693"/>
      <c r="CW49" s="693"/>
      <c r="CX49" s="693"/>
      <c r="CY49" s="720"/>
      <c r="CZ49" s="721">
        <v>100</v>
      </c>
      <c r="DA49" s="722"/>
      <c r="DB49" s="722"/>
      <c r="DC49" s="723"/>
      <c r="DD49" s="724">
        <v>3482018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DV102" sqref="DV102:DZ10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6377</v>
      </c>
      <c r="R7" s="755"/>
      <c r="S7" s="755"/>
      <c r="T7" s="755"/>
      <c r="U7" s="755"/>
      <c r="V7" s="755">
        <v>6250</v>
      </c>
      <c r="W7" s="755"/>
      <c r="X7" s="755"/>
      <c r="Y7" s="755"/>
      <c r="Z7" s="755"/>
      <c r="AA7" s="755">
        <v>127</v>
      </c>
      <c r="AB7" s="755"/>
      <c r="AC7" s="755"/>
      <c r="AD7" s="755"/>
      <c r="AE7" s="756"/>
      <c r="AF7" s="757">
        <v>122</v>
      </c>
      <c r="AG7" s="758"/>
      <c r="AH7" s="758"/>
      <c r="AI7" s="758"/>
      <c r="AJ7" s="759"/>
      <c r="AK7" s="794">
        <v>10</v>
      </c>
      <c r="AL7" s="795"/>
      <c r="AM7" s="795"/>
      <c r="AN7" s="795"/>
      <c r="AO7" s="795"/>
      <c r="AP7" s="795">
        <v>6284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539</v>
      </c>
      <c r="BT7" s="799"/>
      <c r="BU7" s="799"/>
      <c r="BV7" s="799"/>
      <c r="BW7" s="799"/>
      <c r="BX7" s="799"/>
      <c r="BY7" s="799"/>
      <c r="BZ7" s="799"/>
      <c r="CA7" s="799"/>
      <c r="CB7" s="799"/>
      <c r="CC7" s="799"/>
      <c r="CD7" s="799"/>
      <c r="CE7" s="799"/>
      <c r="CF7" s="799"/>
      <c r="CG7" s="800"/>
      <c r="CH7" s="791">
        <v>-1</v>
      </c>
      <c r="CI7" s="792"/>
      <c r="CJ7" s="792"/>
      <c r="CK7" s="792"/>
      <c r="CL7" s="793"/>
      <c r="CM7" s="791">
        <v>43</v>
      </c>
      <c r="CN7" s="792"/>
      <c r="CO7" s="792"/>
      <c r="CP7" s="792"/>
      <c r="CQ7" s="793"/>
      <c r="CR7" s="791">
        <v>3</v>
      </c>
      <c r="CS7" s="792"/>
      <c r="CT7" s="792"/>
      <c r="CU7" s="792"/>
      <c r="CV7" s="793"/>
      <c r="CW7" s="791" t="s">
        <v>536</v>
      </c>
      <c r="CX7" s="792"/>
      <c r="CY7" s="792"/>
      <c r="CZ7" s="792"/>
      <c r="DA7" s="793"/>
      <c r="DB7" s="791">
        <v>45</v>
      </c>
      <c r="DC7" s="792"/>
      <c r="DD7" s="792"/>
      <c r="DE7" s="792"/>
      <c r="DF7" s="793"/>
      <c r="DG7" s="791">
        <v>270</v>
      </c>
      <c r="DH7" s="792"/>
      <c r="DI7" s="792"/>
      <c r="DJ7" s="792"/>
      <c r="DK7" s="793"/>
      <c r="DL7" s="791" t="s">
        <v>536</v>
      </c>
      <c r="DM7" s="792"/>
      <c r="DN7" s="792"/>
      <c r="DO7" s="792"/>
      <c r="DP7" s="793"/>
      <c r="DQ7" s="791" t="s">
        <v>536</v>
      </c>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1</v>
      </c>
      <c r="R8" s="779"/>
      <c r="S8" s="779"/>
      <c r="T8" s="779"/>
      <c r="U8" s="779"/>
      <c r="V8" s="779">
        <v>1</v>
      </c>
      <c r="W8" s="779"/>
      <c r="X8" s="779"/>
      <c r="Y8" s="779"/>
      <c r="Z8" s="779"/>
      <c r="AA8" s="779">
        <v>0</v>
      </c>
      <c r="AB8" s="779"/>
      <c r="AC8" s="779"/>
      <c r="AD8" s="779"/>
      <c r="AE8" s="780"/>
      <c r="AF8" s="781">
        <v>0</v>
      </c>
      <c r="AG8" s="782"/>
      <c r="AH8" s="782"/>
      <c r="AI8" s="782"/>
      <c r="AJ8" s="783"/>
      <c r="AK8" s="784" t="s">
        <v>536</v>
      </c>
      <c r="AL8" s="785"/>
      <c r="AM8" s="785"/>
      <c r="AN8" s="785"/>
      <c r="AO8" s="785"/>
      <c r="AP8" s="785" t="s">
        <v>536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540</v>
      </c>
      <c r="BT8" s="789"/>
      <c r="BU8" s="789"/>
      <c r="BV8" s="789"/>
      <c r="BW8" s="789"/>
      <c r="BX8" s="789"/>
      <c r="BY8" s="789"/>
      <c r="BZ8" s="789"/>
      <c r="CA8" s="789"/>
      <c r="CB8" s="789"/>
      <c r="CC8" s="789"/>
      <c r="CD8" s="789"/>
      <c r="CE8" s="789"/>
      <c r="CF8" s="789"/>
      <c r="CG8" s="790"/>
      <c r="CH8" s="801">
        <v>24</v>
      </c>
      <c r="CI8" s="802"/>
      <c r="CJ8" s="802"/>
      <c r="CK8" s="802"/>
      <c r="CL8" s="803"/>
      <c r="CM8" s="801">
        <v>555</v>
      </c>
      <c r="CN8" s="802"/>
      <c r="CO8" s="802"/>
      <c r="CP8" s="802"/>
      <c r="CQ8" s="803"/>
      <c r="CR8" s="801">
        <v>90</v>
      </c>
      <c r="CS8" s="802"/>
      <c r="CT8" s="802"/>
      <c r="CU8" s="802"/>
      <c r="CV8" s="803"/>
      <c r="CW8" s="801" t="s">
        <v>536</v>
      </c>
      <c r="CX8" s="802"/>
      <c r="CY8" s="802"/>
      <c r="CZ8" s="802"/>
      <c r="DA8" s="803"/>
      <c r="DB8" s="801" t="s">
        <v>536</v>
      </c>
      <c r="DC8" s="802"/>
      <c r="DD8" s="802"/>
      <c r="DE8" s="802"/>
      <c r="DF8" s="803"/>
      <c r="DG8" s="801" t="s">
        <v>536</v>
      </c>
      <c r="DH8" s="802"/>
      <c r="DI8" s="802"/>
      <c r="DJ8" s="802"/>
      <c r="DK8" s="803"/>
      <c r="DL8" s="801" t="s">
        <v>536</v>
      </c>
      <c r="DM8" s="802"/>
      <c r="DN8" s="802"/>
      <c r="DO8" s="802"/>
      <c r="DP8" s="803"/>
      <c r="DQ8" s="801" t="s">
        <v>536</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6378</v>
      </c>
      <c r="R23" s="814"/>
      <c r="S23" s="814"/>
      <c r="T23" s="814"/>
      <c r="U23" s="814"/>
      <c r="V23" s="814">
        <v>6251</v>
      </c>
      <c r="W23" s="814"/>
      <c r="X23" s="814"/>
      <c r="Y23" s="814"/>
      <c r="Z23" s="814"/>
      <c r="AA23" s="814">
        <v>127</v>
      </c>
      <c r="AB23" s="814"/>
      <c r="AC23" s="814"/>
      <c r="AD23" s="814"/>
      <c r="AE23" s="815"/>
      <c r="AF23" s="816">
        <v>123</v>
      </c>
      <c r="AG23" s="814"/>
      <c r="AH23" s="814"/>
      <c r="AI23" s="814"/>
      <c r="AJ23" s="817"/>
      <c r="AK23" s="818"/>
      <c r="AL23" s="819"/>
      <c r="AM23" s="819"/>
      <c r="AN23" s="819"/>
      <c r="AO23" s="819"/>
      <c r="AP23" s="814">
        <v>6284</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959</v>
      </c>
      <c r="R28" s="843"/>
      <c r="S28" s="843"/>
      <c r="T28" s="843"/>
      <c r="U28" s="843"/>
      <c r="V28" s="843">
        <v>954</v>
      </c>
      <c r="W28" s="843"/>
      <c r="X28" s="843"/>
      <c r="Y28" s="843"/>
      <c r="Z28" s="843"/>
      <c r="AA28" s="843">
        <v>5</v>
      </c>
      <c r="AB28" s="843"/>
      <c r="AC28" s="843"/>
      <c r="AD28" s="843"/>
      <c r="AE28" s="844"/>
      <c r="AF28" s="845">
        <v>5</v>
      </c>
      <c r="AG28" s="843"/>
      <c r="AH28" s="843"/>
      <c r="AI28" s="843"/>
      <c r="AJ28" s="846"/>
      <c r="AK28" s="847">
        <v>57</v>
      </c>
      <c r="AL28" s="838"/>
      <c r="AM28" s="838"/>
      <c r="AN28" s="838"/>
      <c r="AO28" s="838"/>
      <c r="AP28" s="838" t="s">
        <v>536</v>
      </c>
      <c r="AQ28" s="838"/>
      <c r="AR28" s="838"/>
      <c r="AS28" s="838"/>
      <c r="AT28" s="838"/>
      <c r="AU28" s="838" t="s">
        <v>536</v>
      </c>
      <c r="AV28" s="838"/>
      <c r="AW28" s="838"/>
      <c r="AX28" s="838"/>
      <c r="AY28" s="838"/>
      <c r="AZ28" s="839" t="s">
        <v>536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790</v>
      </c>
      <c r="R29" s="779"/>
      <c r="S29" s="779"/>
      <c r="T29" s="779"/>
      <c r="U29" s="779"/>
      <c r="V29" s="779">
        <v>781</v>
      </c>
      <c r="W29" s="779"/>
      <c r="X29" s="779"/>
      <c r="Y29" s="779"/>
      <c r="Z29" s="779"/>
      <c r="AA29" s="779">
        <v>9</v>
      </c>
      <c r="AB29" s="779"/>
      <c r="AC29" s="779"/>
      <c r="AD29" s="779"/>
      <c r="AE29" s="780"/>
      <c r="AF29" s="781">
        <v>9</v>
      </c>
      <c r="AG29" s="782"/>
      <c r="AH29" s="782"/>
      <c r="AI29" s="782"/>
      <c r="AJ29" s="783"/>
      <c r="AK29" s="850">
        <v>105</v>
      </c>
      <c r="AL29" s="851"/>
      <c r="AM29" s="851"/>
      <c r="AN29" s="851"/>
      <c r="AO29" s="851"/>
      <c r="AP29" s="851" t="s">
        <v>536</v>
      </c>
      <c r="AQ29" s="851"/>
      <c r="AR29" s="851"/>
      <c r="AS29" s="851"/>
      <c r="AT29" s="851"/>
      <c r="AU29" s="851" t="s">
        <v>536</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84</v>
      </c>
      <c r="R30" s="779"/>
      <c r="S30" s="779"/>
      <c r="T30" s="779"/>
      <c r="U30" s="779"/>
      <c r="V30" s="779">
        <v>83</v>
      </c>
      <c r="W30" s="779"/>
      <c r="X30" s="779"/>
      <c r="Y30" s="779"/>
      <c r="Z30" s="779"/>
      <c r="AA30" s="779">
        <v>1</v>
      </c>
      <c r="AB30" s="779"/>
      <c r="AC30" s="779"/>
      <c r="AD30" s="779"/>
      <c r="AE30" s="780"/>
      <c r="AF30" s="781">
        <v>1</v>
      </c>
      <c r="AG30" s="782"/>
      <c r="AH30" s="782"/>
      <c r="AI30" s="782"/>
      <c r="AJ30" s="783"/>
      <c r="AK30" s="850">
        <v>30</v>
      </c>
      <c r="AL30" s="851"/>
      <c r="AM30" s="851"/>
      <c r="AN30" s="851"/>
      <c r="AO30" s="851"/>
      <c r="AP30" s="851" t="s">
        <v>536</v>
      </c>
      <c r="AQ30" s="851"/>
      <c r="AR30" s="851"/>
      <c r="AS30" s="851"/>
      <c r="AT30" s="851"/>
      <c r="AU30" s="851" t="s">
        <v>536</v>
      </c>
      <c r="AV30" s="851"/>
      <c r="AW30" s="851"/>
      <c r="AX30" s="851"/>
      <c r="AY30" s="851"/>
      <c r="AZ30" s="852" t="s">
        <v>536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194</v>
      </c>
      <c r="R31" s="779"/>
      <c r="S31" s="779"/>
      <c r="T31" s="779"/>
      <c r="U31" s="779"/>
      <c r="V31" s="779">
        <v>154</v>
      </c>
      <c r="W31" s="779"/>
      <c r="X31" s="779"/>
      <c r="Y31" s="779"/>
      <c r="Z31" s="779"/>
      <c r="AA31" s="779">
        <v>40</v>
      </c>
      <c r="AB31" s="779"/>
      <c r="AC31" s="779"/>
      <c r="AD31" s="779"/>
      <c r="AE31" s="780"/>
      <c r="AF31" s="781">
        <v>216</v>
      </c>
      <c r="AG31" s="782"/>
      <c r="AH31" s="782"/>
      <c r="AI31" s="782"/>
      <c r="AJ31" s="783"/>
      <c r="AK31" s="850">
        <v>28</v>
      </c>
      <c r="AL31" s="851"/>
      <c r="AM31" s="851"/>
      <c r="AN31" s="851"/>
      <c r="AO31" s="851"/>
      <c r="AP31" s="851">
        <v>328</v>
      </c>
      <c r="AQ31" s="851"/>
      <c r="AR31" s="851"/>
      <c r="AS31" s="851"/>
      <c r="AT31" s="851"/>
      <c r="AU31" s="851">
        <v>181</v>
      </c>
      <c r="AV31" s="851"/>
      <c r="AW31" s="851"/>
      <c r="AX31" s="851"/>
      <c r="AY31" s="851"/>
      <c r="AZ31" s="852" t="s">
        <v>536</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218</v>
      </c>
      <c r="R32" s="779"/>
      <c r="S32" s="779"/>
      <c r="T32" s="779"/>
      <c r="U32" s="779"/>
      <c r="V32" s="779">
        <v>214</v>
      </c>
      <c r="W32" s="779"/>
      <c r="X32" s="779"/>
      <c r="Y32" s="779"/>
      <c r="Z32" s="779"/>
      <c r="AA32" s="779">
        <v>5</v>
      </c>
      <c r="AB32" s="779"/>
      <c r="AC32" s="779"/>
      <c r="AD32" s="779"/>
      <c r="AE32" s="780"/>
      <c r="AF32" s="781">
        <v>5</v>
      </c>
      <c r="AG32" s="782"/>
      <c r="AH32" s="782"/>
      <c r="AI32" s="782"/>
      <c r="AJ32" s="783"/>
      <c r="AK32" s="850">
        <v>96</v>
      </c>
      <c r="AL32" s="851"/>
      <c r="AM32" s="851"/>
      <c r="AN32" s="851"/>
      <c r="AO32" s="851"/>
      <c r="AP32" s="851">
        <v>883</v>
      </c>
      <c r="AQ32" s="851"/>
      <c r="AR32" s="851"/>
      <c r="AS32" s="851"/>
      <c r="AT32" s="851"/>
      <c r="AU32" s="851">
        <v>541</v>
      </c>
      <c r="AV32" s="851"/>
      <c r="AW32" s="851"/>
      <c r="AX32" s="851"/>
      <c r="AY32" s="851"/>
      <c r="AZ32" s="852" t="s">
        <v>536</v>
      </c>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236</v>
      </c>
      <c r="AG63" s="862"/>
      <c r="AH63" s="862"/>
      <c r="AI63" s="862"/>
      <c r="AJ63" s="863"/>
      <c r="AK63" s="864"/>
      <c r="AL63" s="859"/>
      <c r="AM63" s="859"/>
      <c r="AN63" s="859"/>
      <c r="AO63" s="859"/>
      <c r="AP63" s="862">
        <f>AP31+AP32</f>
        <v>1211</v>
      </c>
      <c r="AQ63" s="862"/>
      <c r="AR63" s="862"/>
      <c r="AS63" s="862"/>
      <c r="AT63" s="862"/>
      <c r="AU63" s="862">
        <f>AU31+AU32</f>
        <v>722</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394</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537</v>
      </c>
      <c r="C68" s="890"/>
      <c r="D68" s="890"/>
      <c r="E68" s="890"/>
      <c r="F68" s="890"/>
      <c r="G68" s="890"/>
      <c r="H68" s="890"/>
      <c r="I68" s="890"/>
      <c r="J68" s="890"/>
      <c r="K68" s="890"/>
      <c r="L68" s="890"/>
      <c r="M68" s="890"/>
      <c r="N68" s="890"/>
      <c r="O68" s="890"/>
      <c r="P68" s="891"/>
      <c r="Q68" s="892">
        <v>34</v>
      </c>
      <c r="R68" s="886"/>
      <c r="S68" s="886"/>
      <c r="T68" s="886"/>
      <c r="U68" s="886"/>
      <c r="V68" s="886">
        <v>31</v>
      </c>
      <c r="W68" s="886"/>
      <c r="X68" s="886"/>
      <c r="Y68" s="886"/>
      <c r="Z68" s="886"/>
      <c r="AA68" s="886">
        <v>3</v>
      </c>
      <c r="AB68" s="886"/>
      <c r="AC68" s="886"/>
      <c r="AD68" s="886"/>
      <c r="AE68" s="886"/>
      <c r="AF68" s="886">
        <v>3</v>
      </c>
      <c r="AG68" s="886"/>
      <c r="AH68" s="886"/>
      <c r="AI68" s="886"/>
      <c r="AJ68" s="886"/>
      <c r="AK68" s="886" t="s">
        <v>536</v>
      </c>
      <c r="AL68" s="886"/>
      <c r="AM68" s="886"/>
      <c r="AN68" s="886"/>
      <c r="AO68" s="886"/>
      <c r="AP68" s="886" t="s">
        <v>536</v>
      </c>
      <c r="AQ68" s="886"/>
      <c r="AR68" s="886"/>
      <c r="AS68" s="886"/>
      <c r="AT68" s="886"/>
      <c r="AU68" s="886" t="s">
        <v>536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538</v>
      </c>
      <c r="C69" s="894"/>
      <c r="D69" s="894"/>
      <c r="E69" s="894"/>
      <c r="F69" s="894"/>
      <c r="G69" s="894"/>
      <c r="H69" s="894"/>
      <c r="I69" s="894"/>
      <c r="J69" s="894"/>
      <c r="K69" s="894"/>
      <c r="L69" s="894"/>
      <c r="M69" s="894"/>
      <c r="N69" s="894"/>
      <c r="O69" s="894"/>
      <c r="P69" s="895"/>
      <c r="Q69" s="896">
        <v>16</v>
      </c>
      <c r="R69" s="851"/>
      <c r="S69" s="851"/>
      <c r="T69" s="851"/>
      <c r="U69" s="851"/>
      <c r="V69" s="851">
        <v>15</v>
      </c>
      <c r="W69" s="851"/>
      <c r="X69" s="851"/>
      <c r="Y69" s="851"/>
      <c r="Z69" s="851"/>
      <c r="AA69" s="851">
        <v>1</v>
      </c>
      <c r="AB69" s="851"/>
      <c r="AC69" s="851"/>
      <c r="AD69" s="851"/>
      <c r="AE69" s="851"/>
      <c r="AF69" s="851">
        <v>1</v>
      </c>
      <c r="AG69" s="851"/>
      <c r="AH69" s="851"/>
      <c r="AI69" s="851"/>
      <c r="AJ69" s="851"/>
      <c r="AK69" s="851" t="s">
        <v>536</v>
      </c>
      <c r="AL69" s="851"/>
      <c r="AM69" s="851"/>
      <c r="AN69" s="851"/>
      <c r="AO69" s="851"/>
      <c r="AP69" s="851" t="s">
        <v>536</v>
      </c>
      <c r="AQ69" s="851"/>
      <c r="AR69" s="851"/>
      <c r="AS69" s="851"/>
      <c r="AT69" s="851"/>
      <c r="AU69" s="851" t="s">
        <v>536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c r="C70" s="894"/>
      <c r="D70" s="894"/>
      <c r="E70" s="894"/>
      <c r="F70" s="894"/>
      <c r="G70" s="894"/>
      <c r="H70" s="894"/>
      <c r="I70" s="894"/>
      <c r="J70" s="894"/>
      <c r="K70" s="894"/>
      <c r="L70" s="894"/>
      <c r="M70" s="894"/>
      <c r="N70" s="894"/>
      <c r="O70" s="894"/>
      <c r="P70" s="895"/>
      <c r="Q70" s="896"/>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v>
      </c>
      <c r="AG88" s="862"/>
      <c r="AH88" s="862"/>
      <c r="AI88" s="862"/>
      <c r="AJ88" s="862"/>
      <c r="AK88" s="859"/>
      <c r="AL88" s="859"/>
      <c r="AM88" s="859"/>
      <c r="AN88" s="859"/>
      <c r="AO88" s="859"/>
      <c r="AP88" s="862">
        <v>0</v>
      </c>
      <c r="AQ88" s="862"/>
      <c r="AR88" s="862"/>
      <c r="AS88" s="862"/>
      <c r="AT88" s="862"/>
      <c r="AU88" s="862">
        <v>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93</v>
      </c>
      <c r="CS102" s="870"/>
      <c r="CT102" s="870"/>
      <c r="CU102" s="870"/>
      <c r="CV102" s="913"/>
      <c r="CW102" s="912">
        <v>0</v>
      </c>
      <c r="CX102" s="870"/>
      <c r="CY102" s="870"/>
      <c r="CZ102" s="870"/>
      <c r="DA102" s="913"/>
      <c r="DB102" s="912">
        <v>45</v>
      </c>
      <c r="DC102" s="870"/>
      <c r="DD102" s="870"/>
      <c r="DE102" s="870"/>
      <c r="DF102" s="913"/>
      <c r="DG102" s="912">
        <v>270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289</v>
      </c>
      <c r="AG109" s="915"/>
      <c r="AH109" s="915"/>
      <c r="AI109" s="915"/>
      <c r="AJ109" s="916"/>
      <c r="AK109" s="914" t="s">
        <v>288</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289</v>
      </c>
      <c r="BW109" s="915"/>
      <c r="BX109" s="915"/>
      <c r="BY109" s="915"/>
      <c r="BZ109" s="916"/>
      <c r="CA109" s="914" t="s">
        <v>288</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289</v>
      </c>
      <c r="DM109" s="915"/>
      <c r="DN109" s="915"/>
      <c r="DO109" s="915"/>
      <c r="DP109" s="916"/>
      <c r="DQ109" s="914" t="s">
        <v>288</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655252</v>
      </c>
      <c r="AB110" s="922"/>
      <c r="AC110" s="922"/>
      <c r="AD110" s="922"/>
      <c r="AE110" s="923"/>
      <c r="AF110" s="924">
        <v>632136</v>
      </c>
      <c r="AG110" s="922"/>
      <c r="AH110" s="922"/>
      <c r="AI110" s="922"/>
      <c r="AJ110" s="923"/>
      <c r="AK110" s="924">
        <v>629175</v>
      </c>
      <c r="AL110" s="922"/>
      <c r="AM110" s="922"/>
      <c r="AN110" s="922"/>
      <c r="AO110" s="923"/>
      <c r="AP110" s="925">
        <v>23.7</v>
      </c>
      <c r="AQ110" s="926"/>
      <c r="AR110" s="926"/>
      <c r="AS110" s="926"/>
      <c r="AT110" s="927"/>
      <c r="AU110" s="928" t="s">
        <v>62</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6060745</v>
      </c>
      <c r="BR110" s="957"/>
      <c r="BS110" s="957"/>
      <c r="BT110" s="957"/>
      <c r="BU110" s="957"/>
      <c r="BV110" s="957">
        <v>5962692</v>
      </c>
      <c r="BW110" s="957"/>
      <c r="BX110" s="957"/>
      <c r="BY110" s="957"/>
      <c r="BZ110" s="957"/>
      <c r="CA110" s="957">
        <v>6283578</v>
      </c>
      <c r="CB110" s="957"/>
      <c r="CC110" s="957"/>
      <c r="CD110" s="957"/>
      <c r="CE110" s="957"/>
      <c r="CF110" s="971">
        <v>236.6</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774138</v>
      </c>
      <c r="BR112" s="950"/>
      <c r="BS112" s="950"/>
      <c r="BT112" s="950"/>
      <c r="BU112" s="950"/>
      <c r="BV112" s="950">
        <v>726357</v>
      </c>
      <c r="BW112" s="950"/>
      <c r="BX112" s="950"/>
      <c r="BY112" s="950"/>
      <c r="BZ112" s="950"/>
      <c r="CA112" s="950">
        <v>721742</v>
      </c>
      <c r="CB112" s="950"/>
      <c r="CC112" s="950"/>
      <c r="CD112" s="950"/>
      <c r="CE112" s="950"/>
      <c r="CF112" s="944">
        <v>27.2</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68584</v>
      </c>
      <c r="AB113" s="964"/>
      <c r="AC113" s="964"/>
      <c r="AD113" s="964"/>
      <c r="AE113" s="965"/>
      <c r="AF113" s="966">
        <v>81364</v>
      </c>
      <c r="AG113" s="964"/>
      <c r="AH113" s="964"/>
      <c r="AI113" s="964"/>
      <c r="AJ113" s="965"/>
      <c r="AK113" s="966">
        <v>83752</v>
      </c>
      <c r="AL113" s="964"/>
      <c r="AM113" s="964"/>
      <c r="AN113" s="964"/>
      <c r="AO113" s="965"/>
      <c r="AP113" s="967">
        <v>3.2</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t="s">
        <v>113</v>
      </c>
      <c r="BR113" s="950"/>
      <c r="BS113" s="950"/>
      <c r="BT113" s="950"/>
      <c r="BU113" s="950"/>
      <c r="BV113" s="950" t="s">
        <v>113</v>
      </c>
      <c r="BW113" s="950"/>
      <c r="BX113" s="950"/>
      <c r="BY113" s="950"/>
      <c r="BZ113" s="950"/>
      <c r="CA113" s="950" t="s">
        <v>113</v>
      </c>
      <c r="CB113" s="950"/>
      <c r="CC113" s="950"/>
      <c r="CD113" s="950"/>
      <c r="CE113" s="950"/>
      <c r="CF113" s="944" t="s">
        <v>113</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113</v>
      </c>
      <c r="AB114" s="989"/>
      <c r="AC114" s="989"/>
      <c r="AD114" s="989"/>
      <c r="AE114" s="990"/>
      <c r="AF114" s="991" t="s">
        <v>113</v>
      </c>
      <c r="AG114" s="989"/>
      <c r="AH114" s="989"/>
      <c r="AI114" s="989"/>
      <c r="AJ114" s="990"/>
      <c r="AK114" s="991" t="s">
        <v>113</v>
      </c>
      <c r="AL114" s="989"/>
      <c r="AM114" s="989"/>
      <c r="AN114" s="989"/>
      <c r="AO114" s="990"/>
      <c r="AP114" s="992" t="s">
        <v>113</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861441</v>
      </c>
      <c r="BR114" s="950"/>
      <c r="BS114" s="950"/>
      <c r="BT114" s="950"/>
      <c r="BU114" s="950"/>
      <c r="BV114" s="950">
        <v>818817</v>
      </c>
      <c r="BW114" s="950"/>
      <c r="BX114" s="950"/>
      <c r="BY114" s="950"/>
      <c r="BZ114" s="950"/>
      <c r="CA114" s="950">
        <v>900851</v>
      </c>
      <c r="CB114" s="950"/>
      <c r="CC114" s="950"/>
      <c r="CD114" s="950"/>
      <c r="CE114" s="950"/>
      <c r="CF114" s="944">
        <v>33.9</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1255</v>
      </c>
      <c r="AB115" s="964"/>
      <c r="AC115" s="964"/>
      <c r="AD115" s="964"/>
      <c r="AE115" s="965"/>
      <c r="AF115" s="966">
        <v>1087</v>
      </c>
      <c r="AG115" s="964"/>
      <c r="AH115" s="964"/>
      <c r="AI115" s="964"/>
      <c r="AJ115" s="965"/>
      <c r="AK115" s="966">
        <v>899</v>
      </c>
      <c r="AL115" s="964"/>
      <c r="AM115" s="964"/>
      <c r="AN115" s="964"/>
      <c r="AO115" s="965"/>
      <c r="AP115" s="967">
        <v>0</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19</v>
      </c>
      <c r="AB116" s="989"/>
      <c r="AC116" s="989"/>
      <c r="AD116" s="989"/>
      <c r="AE116" s="990"/>
      <c r="AF116" s="991">
        <v>6</v>
      </c>
      <c r="AG116" s="989"/>
      <c r="AH116" s="989"/>
      <c r="AI116" s="989"/>
      <c r="AJ116" s="990"/>
      <c r="AK116" s="991">
        <v>5</v>
      </c>
      <c r="AL116" s="989"/>
      <c r="AM116" s="989"/>
      <c r="AN116" s="989"/>
      <c r="AO116" s="990"/>
      <c r="AP116" s="992">
        <v>0</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725110</v>
      </c>
      <c r="AB117" s="1007"/>
      <c r="AC117" s="1007"/>
      <c r="AD117" s="1007"/>
      <c r="AE117" s="1008"/>
      <c r="AF117" s="1009">
        <v>714593</v>
      </c>
      <c r="AG117" s="1007"/>
      <c r="AH117" s="1007"/>
      <c r="AI117" s="1007"/>
      <c r="AJ117" s="1008"/>
      <c r="AK117" s="1009">
        <v>713831</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289</v>
      </c>
      <c r="AG118" s="915"/>
      <c r="AH118" s="915"/>
      <c r="AI118" s="915"/>
      <c r="AJ118" s="916"/>
      <c r="AK118" s="914" t="s">
        <v>288</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434</v>
      </c>
      <c r="BR118" s="1028"/>
      <c r="BS118" s="1028"/>
      <c r="BT118" s="1028"/>
      <c r="BU118" s="1028"/>
      <c r="BV118" s="1028" t="s">
        <v>434</v>
      </c>
      <c r="BW118" s="1028"/>
      <c r="BX118" s="1028"/>
      <c r="BY118" s="1028"/>
      <c r="BZ118" s="1028"/>
      <c r="CA118" s="1028" t="s">
        <v>434</v>
      </c>
      <c r="CB118" s="1028"/>
      <c r="CC118" s="1028"/>
      <c r="CD118" s="1028"/>
      <c r="CE118" s="1028"/>
      <c r="CF118" s="944" t="s">
        <v>434</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434</v>
      </c>
      <c r="DH118" s="989"/>
      <c r="DI118" s="989"/>
      <c r="DJ118" s="989"/>
      <c r="DK118" s="990"/>
      <c r="DL118" s="991" t="s">
        <v>434</v>
      </c>
      <c r="DM118" s="989"/>
      <c r="DN118" s="989"/>
      <c r="DO118" s="989"/>
      <c r="DP118" s="990"/>
      <c r="DQ118" s="991" t="s">
        <v>434</v>
      </c>
      <c r="DR118" s="989"/>
      <c r="DS118" s="989"/>
      <c r="DT118" s="989"/>
      <c r="DU118" s="990"/>
      <c r="DV118" s="992" t="s">
        <v>434</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434</v>
      </c>
      <c r="AB119" s="922"/>
      <c r="AC119" s="922"/>
      <c r="AD119" s="922"/>
      <c r="AE119" s="923"/>
      <c r="AF119" s="924" t="s">
        <v>434</v>
      </c>
      <c r="AG119" s="922"/>
      <c r="AH119" s="922"/>
      <c r="AI119" s="922"/>
      <c r="AJ119" s="923"/>
      <c r="AK119" s="924" t="s">
        <v>434</v>
      </c>
      <c r="AL119" s="922"/>
      <c r="AM119" s="922"/>
      <c r="AN119" s="922"/>
      <c r="AO119" s="923"/>
      <c r="AP119" s="925" t="s">
        <v>434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436</v>
      </c>
      <c r="BP119" s="1036"/>
      <c r="BQ119" s="1027">
        <v>7696324</v>
      </c>
      <c r="BR119" s="1028"/>
      <c r="BS119" s="1028"/>
      <c r="BT119" s="1028"/>
      <c r="BU119" s="1028"/>
      <c r="BV119" s="1028">
        <v>7507866</v>
      </c>
      <c r="BW119" s="1028"/>
      <c r="BX119" s="1028"/>
      <c r="BY119" s="1028"/>
      <c r="BZ119" s="1028"/>
      <c r="CA119" s="1028">
        <v>7906171</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1988551</v>
      </c>
      <c r="BR120" s="957"/>
      <c r="BS120" s="957"/>
      <c r="BT120" s="957"/>
      <c r="BU120" s="957"/>
      <c r="BV120" s="957">
        <v>2040686</v>
      </c>
      <c r="BW120" s="957"/>
      <c r="BX120" s="957"/>
      <c r="BY120" s="957"/>
      <c r="BZ120" s="957"/>
      <c r="CA120" s="957">
        <v>2087725</v>
      </c>
      <c r="CB120" s="957"/>
      <c r="CC120" s="957"/>
      <c r="CD120" s="957"/>
      <c r="CE120" s="957"/>
      <c r="CF120" s="971">
        <v>78.599999999999994</v>
      </c>
      <c r="CG120" s="972"/>
      <c r="CH120" s="972"/>
      <c r="CI120" s="972"/>
      <c r="CJ120" s="972"/>
      <c r="CK120" s="1037" t="s">
        <v>440</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625222</v>
      </c>
      <c r="DH120" s="957"/>
      <c r="DI120" s="957"/>
      <c r="DJ120" s="957"/>
      <c r="DK120" s="957"/>
      <c r="DL120" s="957">
        <v>558395</v>
      </c>
      <c r="DM120" s="957"/>
      <c r="DN120" s="957"/>
      <c r="DO120" s="957"/>
      <c r="DP120" s="957"/>
      <c r="DQ120" s="957">
        <v>561415</v>
      </c>
      <c r="DR120" s="957"/>
      <c r="DS120" s="957"/>
      <c r="DT120" s="957"/>
      <c r="DU120" s="957"/>
      <c r="DV120" s="958">
        <v>21.1</v>
      </c>
      <c r="DW120" s="958"/>
      <c r="DX120" s="958"/>
      <c r="DY120" s="958"/>
      <c r="DZ120" s="959"/>
    </row>
    <row r="121" spans="1:130" s="199" customFormat="1" ht="26.25" customHeight="1" x14ac:dyDescent="0.15">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671100</v>
      </c>
      <c r="BR121" s="950"/>
      <c r="BS121" s="950"/>
      <c r="BT121" s="950"/>
      <c r="BU121" s="950"/>
      <c r="BV121" s="950">
        <v>627503</v>
      </c>
      <c r="BW121" s="950"/>
      <c r="BX121" s="950"/>
      <c r="BY121" s="950"/>
      <c r="BZ121" s="950"/>
      <c r="CA121" s="950">
        <v>707357</v>
      </c>
      <c r="CB121" s="950"/>
      <c r="CC121" s="950"/>
      <c r="CD121" s="950"/>
      <c r="CE121" s="950"/>
      <c r="CF121" s="944">
        <v>26.6</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148916</v>
      </c>
      <c r="DH121" s="950"/>
      <c r="DI121" s="950"/>
      <c r="DJ121" s="950"/>
      <c r="DK121" s="950"/>
      <c r="DL121" s="950">
        <v>167962</v>
      </c>
      <c r="DM121" s="950"/>
      <c r="DN121" s="950"/>
      <c r="DO121" s="950"/>
      <c r="DP121" s="950"/>
      <c r="DQ121" s="950">
        <v>180630</v>
      </c>
      <c r="DR121" s="950"/>
      <c r="DS121" s="950"/>
      <c r="DT121" s="950"/>
      <c r="DU121" s="950"/>
      <c r="DV121" s="951">
        <v>6.8</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4588197</v>
      </c>
      <c r="BR122" s="1028"/>
      <c r="BS122" s="1028"/>
      <c r="BT122" s="1028"/>
      <c r="BU122" s="1028"/>
      <c r="BV122" s="1028">
        <v>4588443</v>
      </c>
      <c r="BW122" s="1028"/>
      <c r="BX122" s="1028"/>
      <c r="BY122" s="1028"/>
      <c r="BZ122" s="1028"/>
      <c r="CA122" s="1028">
        <v>4674598</v>
      </c>
      <c r="CB122" s="1028"/>
      <c r="CC122" s="1028"/>
      <c r="CD122" s="1028"/>
      <c r="CE122" s="1028"/>
      <c r="CF122" s="1048">
        <v>176</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444</v>
      </c>
      <c r="BP123" s="1036"/>
      <c r="BQ123" s="1095">
        <v>7247848</v>
      </c>
      <c r="BR123" s="1096"/>
      <c r="BS123" s="1096"/>
      <c r="BT123" s="1096"/>
      <c r="BU123" s="1096"/>
      <c r="BV123" s="1096">
        <v>7256632</v>
      </c>
      <c r="BW123" s="1096"/>
      <c r="BX123" s="1096"/>
      <c r="BY123" s="1096"/>
      <c r="BZ123" s="1096"/>
      <c r="CA123" s="1096">
        <v>7469680</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17.100000000000001</v>
      </c>
      <c r="BR124" s="1058"/>
      <c r="BS124" s="1058"/>
      <c r="BT124" s="1058"/>
      <c r="BU124" s="1058"/>
      <c r="BV124" s="1058">
        <v>9.4</v>
      </c>
      <c r="BW124" s="1058"/>
      <c r="BX124" s="1058"/>
      <c r="BY124" s="1058"/>
      <c r="BZ124" s="1058"/>
      <c r="CA124" s="1058">
        <v>16.399999999999999</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342</v>
      </c>
      <c r="AB126" s="989"/>
      <c r="AC126" s="989"/>
      <c r="AD126" s="989"/>
      <c r="AE126" s="990"/>
      <c r="AF126" s="991">
        <v>398</v>
      </c>
      <c r="AG126" s="989"/>
      <c r="AH126" s="989"/>
      <c r="AI126" s="989"/>
      <c r="AJ126" s="990"/>
      <c r="AK126" s="991">
        <v>428</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913</v>
      </c>
      <c r="AB127" s="989"/>
      <c r="AC127" s="989"/>
      <c r="AD127" s="989"/>
      <c r="AE127" s="990"/>
      <c r="AF127" s="991">
        <v>689</v>
      </c>
      <c r="AG127" s="989"/>
      <c r="AH127" s="989"/>
      <c r="AI127" s="989"/>
      <c r="AJ127" s="990"/>
      <c r="AK127" s="991">
        <v>471</v>
      </c>
      <c r="AL127" s="989"/>
      <c r="AM127" s="989"/>
      <c r="AN127" s="989"/>
      <c r="AO127" s="990"/>
      <c r="AP127" s="992">
        <v>0</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71847</v>
      </c>
      <c r="AB128" s="1078"/>
      <c r="AC128" s="1078"/>
      <c r="AD128" s="1078"/>
      <c r="AE128" s="1079"/>
      <c r="AF128" s="1080">
        <v>74820</v>
      </c>
      <c r="AG128" s="1078"/>
      <c r="AH128" s="1078"/>
      <c r="AI128" s="1078"/>
      <c r="AJ128" s="1079"/>
      <c r="AK128" s="1080">
        <v>66372</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3077984</v>
      </c>
      <c r="AB129" s="989"/>
      <c r="AC129" s="989"/>
      <c r="AD129" s="989"/>
      <c r="AE129" s="990"/>
      <c r="AF129" s="991">
        <v>3114773</v>
      </c>
      <c r="AG129" s="989"/>
      <c r="AH129" s="989"/>
      <c r="AI129" s="989"/>
      <c r="AJ129" s="990"/>
      <c r="AK129" s="991">
        <v>3114826</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464028</v>
      </c>
      <c r="AB130" s="989"/>
      <c r="AC130" s="989"/>
      <c r="AD130" s="989"/>
      <c r="AE130" s="990"/>
      <c r="AF130" s="991">
        <v>451162</v>
      </c>
      <c r="AG130" s="989"/>
      <c r="AH130" s="989"/>
      <c r="AI130" s="989"/>
      <c r="AJ130" s="990"/>
      <c r="AK130" s="991">
        <v>458503</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7.1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2613956</v>
      </c>
      <c r="AB131" s="1014"/>
      <c r="AC131" s="1014"/>
      <c r="AD131" s="1014"/>
      <c r="AE131" s="1015"/>
      <c r="AF131" s="1013">
        <v>2663611</v>
      </c>
      <c r="AG131" s="1014"/>
      <c r="AH131" s="1014"/>
      <c r="AI131" s="1014"/>
      <c r="AJ131" s="1015"/>
      <c r="AK131" s="1013">
        <v>2656323</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16.399999999999999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7.2394103039999997</v>
      </c>
      <c r="AB132" s="1130"/>
      <c r="AC132" s="1130"/>
      <c r="AD132" s="1130"/>
      <c r="AE132" s="1131"/>
      <c r="AF132" s="1132">
        <v>7.0810264710000004</v>
      </c>
      <c r="AG132" s="1130"/>
      <c r="AH132" s="1130"/>
      <c r="AI132" s="1130"/>
      <c r="AJ132" s="1131"/>
      <c r="AK132" s="1132">
        <v>7.1134421530000003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10</v>
      </c>
      <c r="AB133" s="1113"/>
      <c r="AC133" s="1113"/>
      <c r="AD133" s="1113"/>
      <c r="AE133" s="1114"/>
      <c r="AF133" s="1112">
        <v>8.4</v>
      </c>
      <c r="AG133" s="1113"/>
      <c r="AH133" s="1113"/>
      <c r="AI133" s="1113"/>
      <c r="AJ133" s="1114"/>
      <c r="AK133" s="1112">
        <v>7.1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L72" sqref="L72"/>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736935</v>
      </c>
      <c r="L9" s="266">
        <v>103400</v>
      </c>
      <c r="M9" s="267">
        <v>134601</v>
      </c>
      <c r="N9" s="268">
        <v>-23.2</v>
      </c>
    </row>
    <row r="10" spans="1:16" x14ac:dyDescent="0.15">
      <c r="A10" s="250"/>
      <c r="B10" s="246"/>
      <c r="C10" s="246"/>
      <c r="D10" s="246"/>
      <c r="E10" s="246"/>
      <c r="F10" s="246"/>
      <c r="G10" s="1152" t="s">
        <v>478</v>
      </c>
      <c r="H10" s="1153"/>
      <c r="I10" s="1153"/>
      <c r="J10" s="1154"/>
      <c r="K10" s="269">
        <v>187166</v>
      </c>
      <c r="L10" s="270">
        <v>26262</v>
      </c>
      <c r="M10" s="271">
        <v>15652</v>
      </c>
      <c r="N10" s="272">
        <v>67.8</v>
      </c>
    </row>
    <row r="11" spans="1:16" ht="13.5" customHeight="1" x14ac:dyDescent="0.15">
      <c r="A11" s="250"/>
      <c r="B11" s="246"/>
      <c r="C11" s="246"/>
      <c r="D11" s="246"/>
      <c r="E11" s="246"/>
      <c r="F11" s="246"/>
      <c r="G11" s="1152" t="s">
        <v>479</v>
      </c>
      <c r="H11" s="1153"/>
      <c r="I11" s="1153"/>
      <c r="J11" s="1154"/>
      <c r="K11" s="269">
        <v>707</v>
      </c>
      <c r="L11" s="270">
        <v>99</v>
      </c>
      <c r="M11" s="271">
        <v>22688</v>
      </c>
      <c r="N11" s="272">
        <v>-99.6</v>
      </c>
    </row>
    <row r="12" spans="1:16" ht="13.5" customHeight="1" x14ac:dyDescent="0.15">
      <c r="A12" s="250"/>
      <c r="B12" s="246"/>
      <c r="C12" s="246"/>
      <c r="D12" s="246"/>
      <c r="E12" s="246"/>
      <c r="F12" s="246"/>
      <c r="G12" s="1152" t="s">
        <v>480</v>
      </c>
      <c r="H12" s="1153"/>
      <c r="I12" s="1153"/>
      <c r="J12" s="1154"/>
      <c r="K12" s="269" t="s">
        <v>481</v>
      </c>
      <c r="L12" s="270" t="s">
        <v>481</v>
      </c>
      <c r="M12" s="271">
        <v>3308</v>
      </c>
      <c r="N12" s="272" t="s">
        <v>481</v>
      </c>
    </row>
    <row r="13" spans="1:16" ht="13.5" customHeight="1" x14ac:dyDescent="0.15">
      <c r="A13" s="250"/>
      <c r="B13" s="246"/>
      <c r="C13" s="246"/>
      <c r="D13" s="246"/>
      <c r="E13" s="246"/>
      <c r="F13" s="246"/>
      <c r="G13" s="1152" t="s">
        <v>482</v>
      </c>
      <c r="H13" s="1153"/>
      <c r="I13" s="1153"/>
      <c r="J13" s="1154"/>
      <c r="K13" s="269" t="s">
        <v>481</v>
      </c>
      <c r="L13" s="270" t="s">
        <v>481</v>
      </c>
      <c r="M13" s="271">
        <v>1</v>
      </c>
      <c r="N13" s="272" t="s">
        <v>481</v>
      </c>
    </row>
    <row r="14" spans="1:16" ht="13.5" customHeight="1" x14ac:dyDescent="0.15">
      <c r="A14" s="250"/>
      <c r="B14" s="246"/>
      <c r="C14" s="246"/>
      <c r="D14" s="246"/>
      <c r="E14" s="246"/>
      <c r="F14" s="246"/>
      <c r="G14" s="1152" t="s">
        <v>483</v>
      </c>
      <c r="H14" s="1153"/>
      <c r="I14" s="1153"/>
      <c r="J14" s="1154"/>
      <c r="K14" s="269">
        <v>29094</v>
      </c>
      <c r="L14" s="270">
        <v>4082</v>
      </c>
      <c r="M14" s="271">
        <v>6215</v>
      </c>
      <c r="N14" s="272">
        <v>-34.299999999999997</v>
      </c>
    </row>
    <row r="15" spans="1:16" ht="13.5" customHeight="1" x14ac:dyDescent="0.15">
      <c r="A15" s="250"/>
      <c r="B15" s="246"/>
      <c r="C15" s="246"/>
      <c r="D15" s="246"/>
      <c r="E15" s="246"/>
      <c r="F15" s="246"/>
      <c r="G15" s="1152" t="s">
        <v>484</v>
      </c>
      <c r="H15" s="1153"/>
      <c r="I15" s="1153"/>
      <c r="J15" s="1154"/>
      <c r="K15" s="269">
        <v>28797</v>
      </c>
      <c r="L15" s="270">
        <v>4041</v>
      </c>
      <c r="M15" s="271">
        <v>3213</v>
      </c>
      <c r="N15" s="272">
        <v>25.8</v>
      </c>
    </row>
    <row r="16" spans="1:16" x14ac:dyDescent="0.15">
      <c r="A16" s="250"/>
      <c r="B16" s="246"/>
      <c r="C16" s="246"/>
      <c r="D16" s="246"/>
      <c r="E16" s="246"/>
      <c r="F16" s="246"/>
      <c r="G16" s="1155" t="s">
        <v>485</v>
      </c>
      <c r="H16" s="1156"/>
      <c r="I16" s="1156"/>
      <c r="J16" s="1157"/>
      <c r="K16" s="270">
        <v>-68657</v>
      </c>
      <c r="L16" s="270">
        <v>-9633</v>
      </c>
      <c r="M16" s="271">
        <v>-15018</v>
      </c>
      <c r="N16" s="272">
        <v>-35.9</v>
      </c>
    </row>
    <row r="17" spans="1:16" x14ac:dyDescent="0.15">
      <c r="A17" s="250"/>
      <c r="B17" s="246"/>
      <c r="C17" s="246"/>
      <c r="D17" s="246"/>
      <c r="E17" s="246"/>
      <c r="F17" s="246"/>
      <c r="G17" s="1155" t="s">
        <v>172</v>
      </c>
      <c r="H17" s="1156"/>
      <c r="I17" s="1156"/>
      <c r="J17" s="1157"/>
      <c r="K17" s="270">
        <v>914042</v>
      </c>
      <c r="L17" s="270">
        <v>128251</v>
      </c>
      <c r="M17" s="271">
        <v>170662</v>
      </c>
      <c r="N17" s="272">
        <v>-24.9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12.91</v>
      </c>
      <c r="L21" s="283">
        <v>15.35</v>
      </c>
      <c r="M21" s="284">
        <v>-2.44</v>
      </c>
      <c r="N21" s="251"/>
      <c r="O21" s="285"/>
      <c r="P21" s="281"/>
    </row>
    <row r="22" spans="1:16" s="286" customFormat="1" x14ac:dyDescent="0.15">
      <c r="A22" s="281"/>
      <c r="B22" s="251"/>
      <c r="C22" s="251"/>
      <c r="D22" s="251"/>
      <c r="E22" s="251"/>
      <c r="F22" s="251"/>
      <c r="G22" s="1147" t="s">
        <v>491</v>
      </c>
      <c r="H22" s="1148"/>
      <c r="I22" s="1148"/>
      <c r="J22" s="1149"/>
      <c r="K22" s="287">
        <v>96.9</v>
      </c>
      <c r="L22" s="288">
        <v>96.1</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629175</v>
      </c>
      <c r="L32" s="296">
        <v>88280</v>
      </c>
      <c r="M32" s="297">
        <v>102910</v>
      </c>
      <c r="N32" s="298">
        <v>-14.2</v>
      </c>
    </row>
    <row r="33" spans="1:16" ht="13.5" customHeight="1" x14ac:dyDescent="0.15">
      <c r="A33" s="250"/>
      <c r="B33" s="246"/>
      <c r="C33" s="246"/>
      <c r="D33" s="246"/>
      <c r="E33" s="246"/>
      <c r="F33" s="246"/>
      <c r="G33" s="1163" t="s">
        <v>496</v>
      </c>
      <c r="H33" s="1164"/>
      <c r="I33" s="1164"/>
      <c r="J33" s="1165"/>
      <c r="K33" s="296" t="s">
        <v>481</v>
      </c>
      <c r="L33" s="296" t="s">
        <v>481</v>
      </c>
      <c r="M33" s="297">
        <v>73</v>
      </c>
      <c r="N33" s="298" t="s">
        <v>481</v>
      </c>
    </row>
    <row r="34" spans="1:16" ht="27" customHeight="1" x14ac:dyDescent="0.15">
      <c r="A34" s="250"/>
      <c r="B34" s="246"/>
      <c r="C34" s="246"/>
      <c r="D34" s="246"/>
      <c r="E34" s="246"/>
      <c r="F34" s="246"/>
      <c r="G34" s="1163" t="s">
        <v>497</v>
      </c>
      <c r="H34" s="1164"/>
      <c r="I34" s="1164"/>
      <c r="J34" s="1165"/>
      <c r="K34" s="296" t="s">
        <v>481</v>
      </c>
      <c r="L34" s="296" t="s">
        <v>481</v>
      </c>
      <c r="M34" s="297">
        <v>271</v>
      </c>
      <c r="N34" s="298" t="s">
        <v>481</v>
      </c>
    </row>
    <row r="35" spans="1:16" ht="27" customHeight="1" x14ac:dyDescent="0.15">
      <c r="A35" s="250"/>
      <c r="B35" s="246"/>
      <c r="C35" s="246"/>
      <c r="D35" s="246"/>
      <c r="E35" s="246"/>
      <c r="F35" s="246"/>
      <c r="G35" s="1163" t="s">
        <v>498</v>
      </c>
      <c r="H35" s="1164"/>
      <c r="I35" s="1164"/>
      <c r="J35" s="1165"/>
      <c r="K35" s="296">
        <v>83752</v>
      </c>
      <c r="L35" s="296">
        <v>11751</v>
      </c>
      <c r="M35" s="297">
        <v>22640</v>
      </c>
      <c r="N35" s="298">
        <v>-48.1</v>
      </c>
    </row>
    <row r="36" spans="1:16" ht="27" customHeight="1" x14ac:dyDescent="0.15">
      <c r="A36" s="250"/>
      <c r="B36" s="246"/>
      <c r="C36" s="246"/>
      <c r="D36" s="246"/>
      <c r="E36" s="246"/>
      <c r="F36" s="246"/>
      <c r="G36" s="1163" t="s">
        <v>499</v>
      </c>
      <c r="H36" s="1164"/>
      <c r="I36" s="1164"/>
      <c r="J36" s="1165"/>
      <c r="K36" s="296" t="s">
        <v>481</v>
      </c>
      <c r="L36" s="296" t="s">
        <v>481</v>
      </c>
      <c r="M36" s="297">
        <v>4886</v>
      </c>
      <c r="N36" s="298" t="s">
        <v>481</v>
      </c>
    </row>
    <row r="37" spans="1:16" ht="13.5" customHeight="1" x14ac:dyDescent="0.15">
      <c r="A37" s="250"/>
      <c r="B37" s="246"/>
      <c r="C37" s="246"/>
      <c r="D37" s="246"/>
      <c r="E37" s="246"/>
      <c r="F37" s="246"/>
      <c r="G37" s="1163" t="s">
        <v>500</v>
      </c>
      <c r="H37" s="1164"/>
      <c r="I37" s="1164"/>
      <c r="J37" s="1165"/>
      <c r="K37" s="296">
        <v>899</v>
      </c>
      <c r="L37" s="296">
        <v>126</v>
      </c>
      <c r="M37" s="297">
        <v>1587</v>
      </c>
      <c r="N37" s="298">
        <v>-92.1</v>
      </c>
    </row>
    <row r="38" spans="1:16" ht="27" customHeight="1" x14ac:dyDescent="0.15">
      <c r="A38" s="250"/>
      <c r="B38" s="246"/>
      <c r="C38" s="246"/>
      <c r="D38" s="246"/>
      <c r="E38" s="246"/>
      <c r="F38" s="246"/>
      <c r="G38" s="1166" t="s">
        <v>501</v>
      </c>
      <c r="H38" s="1167"/>
      <c r="I38" s="1167"/>
      <c r="J38" s="1168"/>
      <c r="K38" s="299">
        <v>5</v>
      </c>
      <c r="L38" s="299">
        <v>1</v>
      </c>
      <c r="M38" s="300">
        <v>17</v>
      </c>
      <c r="N38" s="301">
        <v>-94.1</v>
      </c>
      <c r="O38" s="295"/>
    </row>
    <row r="39" spans="1:16" x14ac:dyDescent="0.15">
      <c r="A39" s="250"/>
      <c r="B39" s="246"/>
      <c r="C39" s="246"/>
      <c r="D39" s="246"/>
      <c r="E39" s="246"/>
      <c r="F39" s="246"/>
      <c r="G39" s="1166" t="s">
        <v>502</v>
      </c>
      <c r="H39" s="1167"/>
      <c r="I39" s="1167"/>
      <c r="J39" s="1168"/>
      <c r="K39" s="302">
        <v>-66372</v>
      </c>
      <c r="L39" s="302">
        <v>-9313</v>
      </c>
      <c r="M39" s="303">
        <v>-4567</v>
      </c>
      <c r="N39" s="304">
        <v>103.9</v>
      </c>
      <c r="O39" s="295"/>
    </row>
    <row r="40" spans="1:16" ht="27" customHeight="1" x14ac:dyDescent="0.15">
      <c r="A40" s="250"/>
      <c r="B40" s="246"/>
      <c r="C40" s="246"/>
      <c r="D40" s="246"/>
      <c r="E40" s="246"/>
      <c r="F40" s="246"/>
      <c r="G40" s="1163" t="s">
        <v>503</v>
      </c>
      <c r="H40" s="1164"/>
      <c r="I40" s="1164"/>
      <c r="J40" s="1165"/>
      <c r="K40" s="302">
        <v>-458503</v>
      </c>
      <c r="L40" s="302">
        <v>-64333</v>
      </c>
      <c r="M40" s="303">
        <v>-91042</v>
      </c>
      <c r="N40" s="304">
        <v>-29.3</v>
      </c>
      <c r="O40" s="295"/>
    </row>
    <row r="41" spans="1:16" x14ac:dyDescent="0.15">
      <c r="A41" s="250"/>
      <c r="B41" s="246"/>
      <c r="C41" s="246"/>
      <c r="D41" s="246"/>
      <c r="E41" s="246"/>
      <c r="F41" s="246"/>
      <c r="G41" s="1169" t="s">
        <v>283</v>
      </c>
      <c r="H41" s="1170"/>
      <c r="I41" s="1170"/>
      <c r="J41" s="1171"/>
      <c r="K41" s="296">
        <v>188956</v>
      </c>
      <c r="L41" s="302">
        <v>26513</v>
      </c>
      <c r="M41" s="303">
        <v>36776</v>
      </c>
      <c r="N41" s="304">
        <v>-27.9</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595080</v>
      </c>
      <c r="J51" s="322">
        <v>81029</v>
      </c>
      <c r="K51" s="323">
        <v>-16.2</v>
      </c>
      <c r="L51" s="324">
        <v>146641</v>
      </c>
      <c r="M51" s="325">
        <v>0.3</v>
      </c>
      <c r="N51" s="326">
        <v>-16.5</v>
      </c>
    </row>
    <row r="52" spans="1:14" x14ac:dyDescent="0.15">
      <c r="A52" s="250"/>
      <c r="B52" s="246"/>
      <c r="C52" s="246"/>
      <c r="D52" s="246"/>
      <c r="E52" s="246"/>
      <c r="F52" s="246"/>
      <c r="G52" s="327"/>
      <c r="H52" s="328" t="s">
        <v>514</v>
      </c>
      <c r="I52" s="329">
        <v>250625</v>
      </c>
      <c r="J52" s="330">
        <v>34126</v>
      </c>
      <c r="K52" s="331">
        <v>-4.9000000000000004</v>
      </c>
      <c r="L52" s="332">
        <v>68142</v>
      </c>
      <c r="M52" s="333">
        <v>-9.6999999999999993</v>
      </c>
      <c r="N52" s="334">
        <v>4.8</v>
      </c>
    </row>
    <row r="53" spans="1:14" x14ac:dyDescent="0.15">
      <c r="A53" s="250"/>
      <c r="B53" s="246"/>
      <c r="C53" s="246"/>
      <c r="D53" s="246"/>
      <c r="E53" s="246"/>
      <c r="F53" s="246"/>
      <c r="G53" s="312" t="s">
        <v>515</v>
      </c>
      <c r="H53" s="313"/>
      <c r="I53" s="321">
        <v>746234</v>
      </c>
      <c r="J53" s="322">
        <v>102224</v>
      </c>
      <c r="K53" s="323">
        <v>26.2</v>
      </c>
      <c r="L53" s="324">
        <v>174587</v>
      </c>
      <c r="M53" s="325">
        <v>19.100000000000001</v>
      </c>
      <c r="N53" s="326">
        <v>7.1</v>
      </c>
    </row>
    <row r="54" spans="1:14" x14ac:dyDescent="0.15">
      <c r="A54" s="250"/>
      <c r="B54" s="246"/>
      <c r="C54" s="246"/>
      <c r="D54" s="246"/>
      <c r="E54" s="246"/>
      <c r="F54" s="246"/>
      <c r="G54" s="327"/>
      <c r="H54" s="328" t="s">
        <v>514</v>
      </c>
      <c r="I54" s="329">
        <v>348292</v>
      </c>
      <c r="J54" s="330">
        <v>47711</v>
      </c>
      <c r="K54" s="331">
        <v>39.799999999999997</v>
      </c>
      <c r="L54" s="332">
        <v>79695</v>
      </c>
      <c r="M54" s="333">
        <v>17</v>
      </c>
      <c r="N54" s="334">
        <v>22.8</v>
      </c>
    </row>
    <row r="55" spans="1:14" x14ac:dyDescent="0.15">
      <c r="A55" s="250"/>
      <c r="B55" s="246"/>
      <c r="C55" s="246"/>
      <c r="D55" s="246"/>
      <c r="E55" s="246"/>
      <c r="F55" s="246"/>
      <c r="G55" s="312" t="s">
        <v>516</v>
      </c>
      <c r="H55" s="313"/>
      <c r="I55" s="321">
        <v>1331623</v>
      </c>
      <c r="J55" s="322">
        <v>183318</v>
      </c>
      <c r="K55" s="323">
        <v>79.3</v>
      </c>
      <c r="L55" s="324">
        <v>175675</v>
      </c>
      <c r="M55" s="325">
        <v>0.6</v>
      </c>
      <c r="N55" s="326">
        <v>78.7</v>
      </c>
    </row>
    <row r="56" spans="1:14" x14ac:dyDescent="0.15">
      <c r="A56" s="250"/>
      <c r="B56" s="246"/>
      <c r="C56" s="246"/>
      <c r="D56" s="246"/>
      <c r="E56" s="246"/>
      <c r="F56" s="246"/>
      <c r="G56" s="327"/>
      <c r="H56" s="328" t="s">
        <v>514</v>
      </c>
      <c r="I56" s="329">
        <v>507190</v>
      </c>
      <c r="J56" s="330">
        <v>69822</v>
      </c>
      <c r="K56" s="331">
        <v>46.3</v>
      </c>
      <c r="L56" s="332">
        <v>87698</v>
      </c>
      <c r="M56" s="333">
        <v>10</v>
      </c>
      <c r="N56" s="334">
        <v>36.299999999999997</v>
      </c>
    </row>
    <row r="57" spans="1:14" x14ac:dyDescent="0.15">
      <c r="A57" s="250"/>
      <c r="B57" s="246"/>
      <c r="C57" s="246"/>
      <c r="D57" s="246"/>
      <c r="E57" s="246"/>
      <c r="F57" s="246"/>
      <c r="G57" s="312" t="s">
        <v>517</v>
      </c>
      <c r="H57" s="313"/>
      <c r="I57" s="321">
        <v>743910</v>
      </c>
      <c r="J57" s="322">
        <v>103335</v>
      </c>
      <c r="K57" s="323">
        <v>-43.6</v>
      </c>
      <c r="L57" s="324">
        <v>162193</v>
      </c>
      <c r="M57" s="325">
        <v>-7.7</v>
      </c>
      <c r="N57" s="326">
        <v>-35.9</v>
      </c>
    </row>
    <row r="58" spans="1:14" x14ac:dyDescent="0.15">
      <c r="A58" s="250"/>
      <c r="B58" s="246"/>
      <c r="C58" s="246"/>
      <c r="D58" s="246"/>
      <c r="E58" s="246"/>
      <c r="F58" s="246"/>
      <c r="G58" s="327"/>
      <c r="H58" s="328" t="s">
        <v>514</v>
      </c>
      <c r="I58" s="329">
        <v>269029</v>
      </c>
      <c r="J58" s="330">
        <v>37370</v>
      </c>
      <c r="K58" s="331">
        <v>-46.5</v>
      </c>
      <c r="L58" s="332">
        <v>79985</v>
      </c>
      <c r="M58" s="333">
        <v>-8.8000000000000007</v>
      </c>
      <c r="N58" s="334">
        <v>-37.700000000000003</v>
      </c>
    </row>
    <row r="59" spans="1:14" x14ac:dyDescent="0.15">
      <c r="A59" s="250"/>
      <c r="B59" s="246"/>
      <c r="C59" s="246"/>
      <c r="D59" s="246"/>
      <c r="E59" s="246"/>
      <c r="F59" s="246"/>
      <c r="G59" s="312" t="s">
        <v>518</v>
      </c>
      <c r="H59" s="313"/>
      <c r="I59" s="321">
        <v>1544187</v>
      </c>
      <c r="J59" s="322">
        <v>216667</v>
      </c>
      <c r="K59" s="323">
        <v>109.7</v>
      </c>
      <c r="L59" s="324">
        <v>168868</v>
      </c>
      <c r="M59" s="325">
        <v>4.0999999999999996</v>
      </c>
      <c r="N59" s="326">
        <v>105.6</v>
      </c>
    </row>
    <row r="60" spans="1:14" x14ac:dyDescent="0.15">
      <c r="A60" s="250"/>
      <c r="B60" s="246"/>
      <c r="C60" s="246"/>
      <c r="D60" s="246"/>
      <c r="E60" s="246"/>
      <c r="F60" s="246"/>
      <c r="G60" s="327"/>
      <c r="H60" s="328" t="s">
        <v>514</v>
      </c>
      <c r="I60" s="335">
        <v>441909</v>
      </c>
      <c r="J60" s="330">
        <v>62005</v>
      </c>
      <c r="K60" s="331">
        <v>65.900000000000006</v>
      </c>
      <c r="L60" s="332">
        <v>79360</v>
      </c>
      <c r="M60" s="333">
        <v>-0.8</v>
      </c>
      <c r="N60" s="334">
        <v>66.7</v>
      </c>
    </row>
    <row r="61" spans="1:14" x14ac:dyDescent="0.15">
      <c r="A61" s="250"/>
      <c r="B61" s="246"/>
      <c r="C61" s="246"/>
      <c r="D61" s="246"/>
      <c r="E61" s="246"/>
      <c r="F61" s="246"/>
      <c r="G61" s="312" t="s">
        <v>519</v>
      </c>
      <c r="H61" s="336"/>
      <c r="I61" s="337">
        <v>992207</v>
      </c>
      <c r="J61" s="338">
        <v>137315</v>
      </c>
      <c r="K61" s="339">
        <v>31.1</v>
      </c>
      <c r="L61" s="340">
        <v>165593</v>
      </c>
      <c r="M61" s="341">
        <v>3.3</v>
      </c>
      <c r="N61" s="326">
        <v>27.8</v>
      </c>
    </row>
    <row r="62" spans="1:14" x14ac:dyDescent="0.15">
      <c r="A62" s="250"/>
      <c r="B62" s="246"/>
      <c r="C62" s="246"/>
      <c r="D62" s="246"/>
      <c r="E62" s="246"/>
      <c r="F62" s="246"/>
      <c r="G62" s="327"/>
      <c r="H62" s="328" t="s">
        <v>514</v>
      </c>
      <c r="I62" s="329">
        <v>363409</v>
      </c>
      <c r="J62" s="330">
        <v>50207</v>
      </c>
      <c r="K62" s="331">
        <v>20.100000000000001</v>
      </c>
      <c r="L62" s="332">
        <v>78976</v>
      </c>
      <c r="M62" s="333">
        <v>1.5</v>
      </c>
      <c r="N62" s="334">
        <v>18.600000000000001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85" zoomScaleNormal="85" zoomScaleSheetLayoutView="55" workbookViewId="0">
      <selection activeCell="I65" sqref="I6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6" zoomScale="85" zoomScaleNormal="85" zoomScaleSheetLayoutView="55" workbookViewId="0">
      <selection activeCell="I100" sqref="I10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28.95</v>
      </c>
      <c r="G47" s="12">
        <v>28.4</v>
      </c>
      <c r="H47" s="12">
        <v>29.55</v>
      </c>
      <c r="I47" s="12">
        <v>29.24</v>
      </c>
      <c r="J47" s="13">
        <v>29.37</v>
      </c>
    </row>
    <row r="48" spans="2:10" ht="57.75" customHeight="1" x14ac:dyDescent="0.15">
      <c r="B48" s="14"/>
      <c r="C48" s="1174" t="s">
        <v>4</v>
      </c>
      <c r="D48" s="1174"/>
      <c r="E48" s="1175"/>
      <c r="F48" s="15">
        <v>4.51</v>
      </c>
      <c r="G48" s="16">
        <v>3.34</v>
      </c>
      <c r="H48" s="16">
        <v>3.51</v>
      </c>
      <c r="I48" s="16">
        <v>3.79</v>
      </c>
      <c r="J48" s="17">
        <v>3.94</v>
      </c>
    </row>
    <row r="49" spans="2:10" ht="57.75" customHeight="1" thickBot="1" x14ac:dyDescent="0.2">
      <c r="B49" s="18"/>
      <c r="C49" s="1176" t="s">
        <v>5</v>
      </c>
      <c r="D49" s="1176"/>
      <c r="E49" s="1177"/>
      <c r="F49" s="19">
        <v>6.37</v>
      </c>
      <c r="G49" s="20" t="s">
        <v>526</v>
      </c>
      <c r="H49" s="20">
        <v>0.08</v>
      </c>
      <c r="I49" s="20">
        <v>0.36</v>
      </c>
      <c r="J49" s="21">
        <v>0.28000000000000003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2018-02-23T08:02:50Z</cp:lastPrinted>
  <dcterms:created xsi:type="dcterms:W3CDTF">2018-01-24T03:19:26Z</dcterms:created>
  <dcterms:modified xsi:type="dcterms:W3CDTF">2018-10-30T00:08:09Z</dcterms:modified>
  <cp:category/>
</cp:coreProperties>
</file>